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140" windowWidth="9720" windowHeight="6300" tabRatio="846" firstSheet="1" activeTab="6"/>
  </bookViews>
  <sheets>
    <sheet name="16" sheetId="8" r:id="rId1"/>
    <sheet name="18" sheetId="7" r:id="rId2"/>
    <sheet name="11Б" sheetId="11" r:id="rId3"/>
    <sheet name="15" sheetId="12" r:id="rId4"/>
    <sheet name="10" sheetId="10" r:id="rId5"/>
    <sheet name="41" sheetId="2" r:id="rId6"/>
    <sheet name="Ун. 11" sheetId="4" r:id="rId7"/>
  </sheets>
  <definedNames/>
  <calcPr calcId="145621" refMode="R1C1"/>
</workbook>
</file>

<file path=xl/sharedStrings.xml><?xml version="1.0" encoding="utf-8"?>
<sst xmlns="http://schemas.openxmlformats.org/spreadsheetml/2006/main" count="539" uniqueCount="144">
  <si>
    <t>Наименование работ, услуг</t>
  </si>
  <si>
    <t>п/н</t>
  </si>
  <si>
    <t>Вид  услуг</t>
  </si>
  <si>
    <t>в том числе :</t>
  </si>
  <si>
    <t xml:space="preserve"> Содержание  крыш</t>
  </si>
  <si>
    <t xml:space="preserve"> Содержание  подвалов </t>
  </si>
  <si>
    <t xml:space="preserve"> Содержание  мусоропроводов</t>
  </si>
  <si>
    <t xml:space="preserve"> Содержание  систем  вентиляции  (дымоудаление)</t>
  </si>
  <si>
    <t xml:space="preserve"> Содержание  индивидуальных  тепловых  пунктов</t>
  </si>
  <si>
    <t xml:space="preserve"> Содержание внутридом. инженерной системы  отопления</t>
  </si>
  <si>
    <t xml:space="preserve"> Содержание  наружных  сетей  электроснабжения</t>
  </si>
  <si>
    <t xml:space="preserve"> Содержание  наружных  сетей  тепловодоснабжения</t>
  </si>
  <si>
    <t xml:space="preserve"> Содержание помещений, входящих в состав общего имущества</t>
  </si>
  <si>
    <t xml:space="preserve">  Содержание  паспортной  службы</t>
  </si>
  <si>
    <t>( за  исключением  крыш  и подвалов)</t>
  </si>
  <si>
    <t>10.1</t>
  </si>
  <si>
    <t>10.2</t>
  </si>
  <si>
    <t>10.3</t>
  </si>
  <si>
    <t>10.4</t>
  </si>
  <si>
    <t>Утверждаю:</t>
  </si>
  <si>
    <t>23.1</t>
  </si>
  <si>
    <t>23.2</t>
  </si>
  <si>
    <t>РАЗМЕР ПЛАТЫ</t>
  </si>
  <si>
    <t xml:space="preserve"> Содержание конструктивных элементов жилых зданий</t>
  </si>
  <si>
    <t xml:space="preserve"> Содержание коллективных (общедомовых) приборов учета</t>
  </si>
  <si>
    <t>22.1</t>
  </si>
  <si>
    <t>22.2</t>
  </si>
  <si>
    <t xml:space="preserve">         Холодной  воды  </t>
  </si>
  <si>
    <t xml:space="preserve">         Тепловой  энергии   </t>
  </si>
  <si>
    <t xml:space="preserve">         Электрической  энергии</t>
  </si>
  <si>
    <t xml:space="preserve"> Содержание и ремонт лифта</t>
  </si>
  <si>
    <t xml:space="preserve"> Мех. уборка придомовой территории в холодный период года</t>
  </si>
  <si>
    <t xml:space="preserve"> Уборка придомовой территории ручным способом</t>
  </si>
  <si>
    <t xml:space="preserve"> Сбор и вывоз ТБО (в т.ч. крупногабаритного мусора)</t>
  </si>
  <si>
    <t xml:space="preserve"> Осуществление деятельности по управлению многоквартирным домом</t>
  </si>
  <si>
    <t xml:space="preserve"> Осуществление  аварийно-диспетчерского  обслуживания</t>
  </si>
  <si>
    <t xml:space="preserve">         Горячей  воды  </t>
  </si>
  <si>
    <t xml:space="preserve"> Содержание электрооборудования (включая телекамуникационное)</t>
  </si>
  <si>
    <t>11</t>
  </si>
  <si>
    <t xml:space="preserve"> Содержание автоматизированных  узлов  учета </t>
  </si>
  <si>
    <t xml:space="preserve"> Механизированная уборка придомовой территории в холодный период года</t>
  </si>
  <si>
    <t xml:space="preserve"> Содержание инженерной системы  отопления</t>
  </si>
  <si>
    <t xml:space="preserve"> Содержание приборов учета тепловой  энергии   </t>
  </si>
  <si>
    <t xml:space="preserve"> Содержание приборов учета электрической энергии   </t>
  </si>
  <si>
    <t xml:space="preserve"> Содержание конструктивных элементов здания</t>
  </si>
  <si>
    <t xml:space="preserve"> Содержание крыш</t>
  </si>
  <si>
    <t xml:space="preserve">Прочие услуги </t>
  </si>
  <si>
    <t xml:space="preserve"> Осуществление деятельности по управлению паркингом</t>
  </si>
  <si>
    <t xml:space="preserve"> Содержание электрооборудования</t>
  </si>
  <si>
    <t>Содержание и текущий ремонт общего имущества:</t>
  </si>
  <si>
    <t>Видеонаблюдение</t>
  </si>
  <si>
    <t>Охрана</t>
  </si>
  <si>
    <t>ВСЕГО:</t>
  </si>
  <si>
    <t>2</t>
  </si>
  <si>
    <t>1.2</t>
  </si>
  <si>
    <t>1.1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</si>
  <si>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</si>
  <si>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</si>
  <si>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</si>
  <si>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</si>
  <si>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</si>
  <si>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</si>
  <si>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</si>
  <si>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</si>
  <si>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</si>
  <si>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</si>
  <si>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</si>
  <si>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</si>
  <si>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</si>
  <si>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</si>
  <si>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ИТОГО ТЕКУЩЕЕ СОДЕРЖАНИЕ:</t>
  </si>
  <si>
    <t>Содержание и текущий ремонт общего имущества  МКД</t>
  </si>
  <si>
    <r>
      <t xml:space="preserve">Тариф </t>
    </r>
    <r>
      <rPr>
        <b/>
        <sz val="8"/>
        <rFont val="Arial"/>
        <family val="2"/>
      </rPr>
      <t>(руб./м2)</t>
    </r>
  </si>
  <si>
    <t xml:space="preserve"> Содержание элементов и объектов благоустрой-ства, расположенных на придомовой территории и предназначенных для обслуживания и эксплуатации многоквартирного дома</t>
  </si>
  <si>
    <t xml:space="preserve"> Организация мест для накопления, накопление отработанных ртутьсодержащих ламп и их передача в спец. организации на утилизацию</t>
  </si>
  <si>
    <t xml:space="preserve">  Организация и осуществление расчетов за услуги и работы по содержанию и ремонту общего имущества в многоквартирном доме и коммунальные услуги</t>
  </si>
  <si>
    <t>Содержание внутридомовых систем холодного, горячего водоснабжения, водоотведения</t>
  </si>
  <si>
    <t>Содержание системы автоматической пожарной сигнализации и электрических систем дымоудаления</t>
  </si>
  <si>
    <t xml:space="preserve"> Содержание внутридомовых систем холодного водоснабжения, водоотведения</t>
  </si>
  <si>
    <t>Без НДС</t>
  </si>
  <si>
    <t xml:space="preserve">                         А.Ф.Мотычак</t>
  </si>
  <si>
    <t xml:space="preserve">   10       апреля      2015 год</t>
  </si>
  <si>
    <t>Тариф (руб./м2)</t>
  </si>
  <si>
    <t xml:space="preserve"> Содержание систем автоматической пожарной сигнализации и электрических систем дымоудаления</t>
  </si>
  <si>
    <r>
      <rPr>
        <b/>
        <sz val="9"/>
        <rFont val="Arial"/>
        <family val="2"/>
      </rPr>
      <t>Примечание:</t>
    </r>
    <r>
      <rPr>
        <sz val="9"/>
        <rFont val="Arial"/>
        <family val="2"/>
      </rPr>
      <t xml:space="preserve"> Начисление оплаты комунальных услуг будет производиться по факту потребления.</t>
    </r>
  </si>
  <si>
    <t xml:space="preserve"> Содержание электрооборудования (включая телекоммуникационное)</t>
  </si>
  <si>
    <t>Содержание внутридомовых систем холодного, горячего  водоснабжения, водоотведения</t>
  </si>
  <si>
    <t xml:space="preserve"> Содержание внутридомовых систем холодного, горячего водоснабжения и водоотведения</t>
  </si>
  <si>
    <t xml:space="preserve"> РАЗМЕР ПЛАТЫ</t>
  </si>
  <si>
    <t xml:space="preserve"> Содержание  крыш/кровли</t>
  </si>
  <si>
    <t>за содержание для обеспечения надлежащего содержания общего имущества</t>
  </si>
  <si>
    <t>для собственников ГАРАЖЕЙ (нежилое помещение) многоквартирного дома</t>
  </si>
  <si>
    <t xml:space="preserve"> Содержание  цокольного этажа/подвалов/технических коридоров</t>
  </si>
  <si>
    <r>
      <t xml:space="preserve">по адресу: ХМАО-Югра, г.Сургут, </t>
    </r>
    <r>
      <rPr>
        <b/>
        <sz val="12"/>
        <rFont val="Arial"/>
        <family val="2"/>
      </rPr>
      <t>ул. Сибирская 11Б</t>
    </r>
  </si>
  <si>
    <t xml:space="preserve"> Уборка придомовой территории ручным способом (в холодный и теплый периоды года)</t>
  </si>
  <si>
    <t xml:space="preserve"> Уборка придомовой территории ручным способом (в холодный и тёплый периоды года)</t>
  </si>
  <si>
    <t xml:space="preserve"> Содержание автоматизированных  узлов  управления (учета) </t>
  </si>
  <si>
    <t xml:space="preserve"> Содержание конструктивных элементов жилых зданий (за исключением крыш и подвалов)</t>
  </si>
  <si>
    <r>
      <t xml:space="preserve">по адресу:ХМАО-Югра, г.Сургут,  </t>
    </r>
    <r>
      <rPr>
        <b/>
        <sz val="12"/>
        <rFont val="Arial"/>
        <family val="2"/>
      </rPr>
      <t xml:space="preserve">пр. Ленина 16 </t>
    </r>
  </si>
  <si>
    <t xml:space="preserve">за содержание для обеспечения надлежащего содержания общего имущества </t>
  </si>
  <si>
    <t>для собственников ЖИЛЫХ и НЕЖИЛЫХ (ВСТРОЕННЫХ) помещений многоквартирного дома</t>
  </si>
  <si>
    <t>Наименование работ и услуг</t>
  </si>
  <si>
    <t xml:space="preserve"> Содержание внутридомовой инженерной системы  отопления</t>
  </si>
  <si>
    <t xml:space="preserve"> Содержание и ремонт лифта (лифтов)</t>
  </si>
  <si>
    <t xml:space="preserve"> Осуществление деятельности по управлению многоквартирным домом, в том числе</t>
  </si>
  <si>
    <t xml:space="preserve"> Содержание подвалов/технических коридоров/цокольного этажа</t>
  </si>
  <si>
    <r>
      <t xml:space="preserve">по адресу: ХМАО-Югры, г.Сургут,  </t>
    </r>
    <r>
      <rPr>
        <b/>
        <sz val="12"/>
        <rFont val="Arial"/>
        <family val="2"/>
      </rPr>
      <t xml:space="preserve">ул. Сибирская 11Б </t>
    </r>
  </si>
  <si>
    <r>
      <t xml:space="preserve">по адресу: ХМАО-Югра, г.Сургут, </t>
    </r>
    <r>
      <rPr>
        <b/>
        <sz val="12"/>
        <rFont val="Arial"/>
        <family val="2"/>
      </rPr>
      <t>ул. Сибирская д. 15</t>
    </r>
    <r>
      <rPr>
        <b/>
        <sz val="12"/>
        <color rgb="FFFF0000"/>
        <rFont val="Arial"/>
        <family val="2"/>
      </rPr>
      <t xml:space="preserve"> </t>
    </r>
  </si>
  <si>
    <r>
      <t xml:space="preserve">по адресу: ХМАО-Югра, г.Сургут, </t>
    </r>
    <r>
      <rPr>
        <b/>
        <sz val="12"/>
        <rFont val="Arial"/>
        <family val="2"/>
      </rPr>
      <t xml:space="preserve">ул. 30 лет Победы д. 10 (подъезд №1,2,3) </t>
    </r>
  </si>
  <si>
    <r>
      <t xml:space="preserve">по адресу: ХМАО-Югра, г.Сургут, </t>
    </r>
    <r>
      <rPr>
        <b/>
        <sz val="12"/>
        <rFont val="Arial"/>
        <family val="2"/>
      </rPr>
      <t xml:space="preserve">ул. 30 лет Победы д. 41 </t>
    </r>
  </si>
  <si>
    <t xml:space="preserve">для собственников ЖИЛЫХ и НЕЖИЛЫХ (ВСТРОЕННЫХ) помещений </t>
  </si>
  <si>
    <r>
      <t xml:space="preserve"> многоквартирного дома по адресу: ХМАО-Югра, г.Сургут,  </t>
    </r>
    <r>
      <rPr>
        <b/>
        <sz val="12"/>
        <rFont val="Arial"/>
        <family val="2"/>
      </rPr>
      <t>ул. Университетская д. 11</t>
    </r>
  </si>
  <si>
    <r>
      <t xml:space="preserve">по адресу: ХМАО-Югра, г.Сургут, </t>
    </r>
    <r>
      <rPr>
        <b/>
        <sz val="14"/>
        <rFont val="Arial"/>
        <family val="2"/>
      </rPr>
      <t>ул. Университетская д. 11</t>
    </r>
  </si>
  <si>
    <t>подземным паркингом (нежилое помещение)</t>
  </si>
  <si>
    <r>
      <t xml:space="preserve">по адресу: ХМАО-Югра, г.Сургут,  </t>
    </r>
    <r>
      <rPr>
        <b/>
        <sz val="12"/>
        <rFont val="Arial"/>
        <family val="2"/>
      </rPr>
      <t>пр. Ленина д. 18</t>
    </r>
  </si>
  <si>
    <r>
      <t xml:space="preserve">по адресу: ХМАО-Югра, г.Сургут, </t>
    </r>
    <r>
      <rPr>
        <b/>
        <sz val="12"/>
        <rFont val="Arial"/>
        <family val="2"/>
      </rPr>
      <t>ул. 30 лет Победы д. 10 (подъезд №4,5,6)</t>
    </r>
  </si>
  <si>
    <t>Вводится с 1.01.2019</t>
  </si>
  <si>
    <t>(разработан согласно Постановления Администрации города № 167 от 17.01.2017 (изменения от 12.10.2018 №7739) года Приложение № 17</t>
  </si>
  <si>
    <t>Услуги по утилизации (захоронению ТБО) с 1.01.2019г. только для собственников ЖИЛЫХ помещений  (руб. на 1 человека)</t>
  </si>
  <si>
    <t>(разработан согласно Постановления Администрации города № 167 от 17.01.2017 года (изменения от 12.10.2018 №7739) Приложение №16,</t>
  </si>
  <si>
    <t>и Приказа РСТ №146-нп от 30.11.2017 года. )</t>
  </si>
  <si>
    <t>Приказа РСТ №146-нп от 30.11.2017г. )</t>
  </si>
  <si>
    <t xml:space="preserve"> Вводятся с 1.01.2019</t>
  </si>
  <si>
    <t>Услуги по утилизации (захоронению ТБО) с 1.01.2019 только для собственников ЖИЛЫХ помещений  (руб. на 1 человека)</t>
  </si>
  <si>
    <t xml:space="preserve">(разработан согласно Постановления Администрации города  № 167 от 17.01.2017 года (изменения с 12.10.2018 от7739) Приложение №16 </t>
  </si>
  <si>
    <t>и Приказа РСТ №146-нп от 30.11.2017г.)</t>
  </si>
  <si>
    <t>Услуги по утилизации (захоронению ТБО) с 01.01.2019 только для собственников ЖИЛЫХ помещений  (руб. на 1 человека)</t>
  </si>
  <si>
    <t>(разработан согласно Постановления Администрации города № 167 от 17.01.2017г.(изменения от 12.10.2018 №7739) Приложение №16</t>
  </si>
  <si>
    <t>Вводится с 1.01.2019 года</t>
  </si>
  <si>
    <t xml:space="preserve"> Содержание конструктивных элементов жилых зданий ( за  исключением  крыш  и подвалов)</t>
  </si>
  <si>
    <t>Услуги по утилизации (захоронению ТБО) с 1.09.2019 только для собственников ЖИЛЫХ помещений  (руб. на 1 человека)</t>
  </si>
  <si>
    <t>(разработан согласно Постановления Администрации города № 167 от 17.01.2017 года (изменения от 12.10.2018 №7739) Приложение №16</t>
  </si>
  <si>
    <t>(разработан согласно Постановления Администрации города  № 167 от 17.01.2017 (изменения от 12.10.2018 №7739) года Приложение №16</t>
  </si>
  <si>
    <t>и Приказа РСТ №146-нп от 30.11.2017г. )</t>
  </si>
  <si>
    <t>(разработан согласно Постановления Администрации города № 167 от 17.01.2017 года (изменения от 12.10.2018 №7739) Приложение №18</t>
  </si>
  <si>
    <t>и Приказа РСТ №146-нп от30.11.2017 года )</t>
  </si>
  <si>
    <t>(разработан согласно Постановления Администрации города № 167 от 17.01.2017 года (изменения от 12.10.2018 №7739) Приложение №18)</t>
  </si>
  <si>
    <t>Технический директор  ООО " УК СеверСтрой"</t>
  </si>
  <si>
    <t xml:space="preserve">                     О.П.Скочеляс</t>
  </si>
  <si>
    <t xml:space="preserve">                      О.П.Скочеляс</t>
  </si>
  <si>
    <t xml:space="preserve">                         О.П.Скочеляс</t>
  </si>
  <si>
    <t>Техническая директор  ООО " УК СеверСтрой"</t>
  </si>
  <si>
    <t>(разработан согласно Постановления Администрации города № 167 от 17.01.2017(изменения от 12.10.2018 №7739) года Приложение №16)</t>
  </si>
  <si>
    <t>Исп.Казаковцева А.Ю.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</si>
</sst>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0" fillId="0" borderId="3" xfId="0" applyBorder="1"/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" fontId="0" fillId="0" borderId="6" xfId="0" applyNumberForma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0" xfId="0" applyFont="1"/>
    <xf numFmtId="0" fontId="0" fillId="0" borderId="5" xfId="0" applyFont="1" applyBorder="1"/>
    <xf numFmtId="0" fontId="0" fillId="0" borderId="4" xfId="0" applyFont="1" applyBorder="1"/>
    <xf numFmtId="49" fontId="0" fillId="0" borderId="1" xfId="0" applyNumberFormat="1" applyFont="1" applyBorder="1" applyAlignment="1">
      <alignment horizontal="center"/>
    </xf>
    <xf numFmtId="0" fontId="1" fillId="0" borderId="11" xfId="0" applyFont="1" applyFill="1" applyBorder="1"/>
    <xf numFmtId="2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/>
    <xf numFmtId="2" fontId="7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5" xfId="0" applyBorder="1"/>
    <xf numFmtId="0" fontId="0" fillId="0" borderId="10" xfId="0" applyFont="1" applyBorder="1"/>
    <xf numFmtId="0" fontId="0" fillId="0" borderId="16" xfId="0" applyBorder="1"/>
    <xf numFmtId="49" fontId="0" fillId="0" borderId="1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0" fillId="0" borderId="12" xfId="0" applyNumberFormat="1" applyBorder="1"/>
    <xf numFmtId="4" fontId="1" fillId="0" borderId="20" xfId="0" applyNumberFormat="1" applyFont="1" applyBorder="1" applyAlignment="1">
      <alignment horizontal="right"/>
    </xf>
    <xf numFmtId="0" fontId="1" fillId="0" borderId="21" xfId="0" applyFont="1" applyFill="1" applyBorder="1"/>
    <xf numFmtId="2" fontId="4" fillId="0" borderId="1" xfId="0" applyNumberFormat="1" applyFont="1" applyBorder="1" applyAlignment="1">
      <alignment horizontal="center"/>
    </xf>
    <xf numFmtId="0" fontId="0" fillId="0" borderId="22" xfId="0" applyBorder="1"/>
    <xf numFmtId="2" fontId="7" fillId="0" borderId="13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0" xfId="0" applyFont="1"/>
    <xf numFmtId="2" fontId="7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7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0" fillId="0" borderId="0" xfId="0" applyFont="1"/>
    <xf numFmtId="0" fontId="4" fillId="0" borderId="25" xfId="0" applyFont="1" applyBorder="1" applyAlignment="1">
      <alignment vertical="center"/>
    </xf>
    <xf numFmtId="0" fontId="1" fillId="0" borderId="26" xfId="0" applyFont="1" applyBorder="1"/>
    <xf numFmtId="0" fontId="1" fillId="0" borderId="27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2" fontId="2" fillId="0" borderId="30" xfId="0" applyNumberFormat="1" applyFont="1" applyBorder="1" applyAlignment="1">
      <alignment horizontal="center" vertical="center"/>
    </xf>
    <xf numFmtId="0" fontId="0" fillId="0" borderId="29" xfId="0" applyBorder="1"/>
    <xf numFmtId="2" fontId="7" fillId="0" borderId="6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0" xfId="0" applyFont="1" applyBorder="1"/>
    <xf numFmtId="16" fontId="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9" fontId="4" fillId="0" borderId="1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1" fillId="0" borderId="2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left" vertical="top" wrapText="1"/>
    </xf>
    <xf numFmtId="2" fontId="0" fillId="0" borderId="2" xfId="0" applyNumberFormat="1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2" fontId="2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2" fontId="2" fillId="0" borderId="3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0" borderId="3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wrapText="1"/>
    </xf>
    <xf numFmtId="0" fontId="4" fillId="0" borderId="35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0" fillId="0" borderId="34" xfId="0" applyFont="1" applyBorder="1" applyAlignment="1">
      <alignment horizontal="center"/>
    </xf>
    <xf numFmtId="0" fontId="0" fillId="0" borderId="14" xfId="0" applyFont="1" applyBorder="1"/>
    <xf numFmtId="2" fontId="4" fillId="0" borderId="36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38" xfId="0" applyBorder="1"/>
    <xf numFmtId="0" fontId="1" fillId="0" borderId="25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 wrapText="1"/>
    </xf>
    <xf numFmtId="0" fontId="0" fillId="0" borderId="6" xfId="0" applyFont="1" applyBorder="1"/>
    <xf numFmtId="0" fontId="0" fillId="0" borderId="6" xfId="0" applyFont="1" applyBorder="1"/>
    <xf numFmtId="0" fontId="0" fillId="0" borderId="6" xfId="0" applyFont="1" applyBorder="1"/>
    <xf numFmtId="0" fontId="0" fillId="0" borderId="15" xfId="0" applyFont="1" applyBorder="1"/>
    <xf numFmtId="0" fontId="4" fillId="0" borderId="6" xfId="0" applyFont="1" applyBorder="1" applyAlignment="1">
      <alignment horizontal="center"/>
    </xf>
    <xf numFmtId="0" fontId="7" fillId="0" borderId="6" xfId="0" applyFont="1" applyBorder="1"/>
    <xf numFmtId="0" fontId="0" fillId="0" borderId="41" xfId="0" applyBorder="1"/>
    <xf numFmtId="0" fontId="2" fillId="0" borderId="33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 vertical="top"/>
    </xf>
    <xf numFmtId="0" fontId="0" fillId="0" borderId="6" xfId="0" applyFont="1" applyBorder="1" applyAlignment="1">
      <alignment wrapText="1"/>
    </xf>
    <xf numFmtId="0" fontId="0" fillId="0" borderId="39" xfId="0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3" fontId="0" fillId="0" borderId="0" xfId="0" applyNumberFormat="1"/>
    <xf numFmtId="2" fontId="0" fillId="0" borderId="0" xfId="0" applyNumberFormat="1"/>
    <xf numFmtId="1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3" fillId="0" borderId="0" xfId="0" applyFont="1"/>
    <xf numFmtId="2" fontId="11" fillId="0" borderId="1" xfId="0" applyNumberFormat="1" applyFont="1" applyBorder="1" applyAlignment="1">
      <alignment horizontal="center"/>
    </xf>
    <xf numFmtId="0" fontId="14" fillId="0" borderId="6" xfId="0" applyFont="1" applyBorder="1"/>
    <xf numFmtId="2" fontId="13" fillId="0" borderId="0" xfId="0" applyNumberFormat="1" applyFont="1"/>
    <xf numFmtId="3" fontId="13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2" fontId="7" fillId="0" borderId="12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4" fontId="10" fillId="0" borderId="0" xfId="0" applyNumberFormat="1" applyFont="1" applyFill="1" applyBorder="1" applyAlignment="1">
      <alignment horizontal="right"/>
    </xf>
    <xf numFmtId="14" fontId="10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2" fontId="2" fillId="0" borderId="2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D47"/>
  <sheetViews>
    <sheetView workbookViewId="0" topLeftCell="A34">
      <selection activeCell="B47" sqref="B47"/>
    </sheetView>
  </sheetViews>
  <sheetFormatPr defaultColWidth="9.140625" defaultRowHeight="12.75"/>
  <cols>
    <col min="1" max="1" width="4.140625" style="0" customWidth="1"/>
    <col min="2" max="2" width="82.00390625" style="0" customWidth="1"/>
    <col min="3" max="3" width="11.8515625" style="0" hidden="1" customWidth="1"/>
    <col min="4" max="4" width="26.00390625" style="0" customWidth="1"/>
    <col min="5" max="5" width="19.57421875" style="0" customWidth="1"/>
    <col min="6" max="6" width="13.7109375" style="0" customWidth="1"/>
    <col min="7" max="9" width="18.28125" style="0" customWidth="1"/>
    <col min="10" max="10" width="14.00390625" style="0" customWidth="1"/>
    <col min="11" max="11" width="18.421875" style="0" customWidth="1"/>
    <col min="12" max="12" width="12.8515625" style="0" customWidth="1"/>
  </cols>
  <sheetData>
    <row r="2" ht="12.75">
      <c r="D2" s="165" t="s">
        <v>19</v>
      </c>
    </row>
    <row r="3" ht="12.75">
      <c r="D3" s="165" t="s">
        <v>137</v>
      </c>
    </row>
    <row r="4" spans="3:4" ht="12.75">
      <c r="C4" s="5"/>
      <c r="D4" s="81" t="s">
        <v>138</v>
      </c>
    </row>
    <row r="5" spans="3:4" ht="12.75">
      <c r="C5" s="80"/>
      <c r="D5" s="174">
        <v>43424</v>
      </c>
    </row>
    <row r="6" spans="1:4" ht="18">
      <c r="A6" s="176" t="s">
        <v>22</v>
      </c>
      <c r="B6" s="176"/>
      <c r="C6" s="176"/>
      <c r="D6" s="176"/>
    </row>
    <row r="7" spans="1:4" ht="12.75">
      <c r="A7" s="181" t="s">
        <v>99</v>
      </c>
      <c r="B7" s="181"/>
      <c r="C7" s="181"/>
      <c r="D7" s="181"/>
    </row>
    <row r="8" spans="1:4" ht="12.75">
      <c r="A8" s="181" t="s">
        <v>100</v>
      </c>
      <c r="B8" s="181"/>
      <c r="C8" s="181"/>
      <c r="D8" s="181"/>
    </row>
    <row r="9" spans="1:4" ht="15.75">
      <c r="A9" s="181" t="s">
        <v>98</v>
      </c>
      <c r="B9" s="181"/>
      <c r="C9" s="181"/>
      <c r="D9" s="181"/>
    </row>
    <row r="10" spans="1:4" ht="12.75">
      <c r="A10" s="182" t="s">
        <v>119</v>
      </c>
      <c r="B10" s="182"/>
      <c r="C10" s="182"/>
      <c r="D10" s="182"/>
    </row>
    <row r="11" spans="1:4" ht="12.75">
      <c r="A11" s="184" t="s">
        <v>121</v>
      </c>
      <c r="B11" s="184"/>
      <c r="C11" s="184"/>
      <c r="D11" s="184"/>
    </row>
    <row r="12" spans="1:4" ht="16.5" thickBot="1">
      <c r="A12" s="183" t="s">
        <v>122</v>
      </c>
      <c r="B12" s="183"/>
      <c r="C12" s="183"/>
      <c r="D12" s="183"/>
    </row>
    <row r="13" spans="1:4" ht="15">
      <c r="A13" s="187" t="s">
        <v>1</v>
      </c>
      <c r="B13" s="179" t="s">
        <v>2</v>
      </c>
      <c r="C13" s="60" t="s">
        <v>72</v>
      </c>
      <c r="D13" s="185" t="s">
        <v>72</v>
      </c>
    </row>
    <row r="14" spans="1:4" ht="13.5" thickBot="1">
      <c r="A14" s="188"/>
      <c r="B14" s="180"/>
      <c r="C14" s="62" t="s">
        <v>79</v>
      </c>
      <c r="D14" s="186"/>
    </row>
    <row r="15" spans="1:4" ht="16.5" thickBot="1">
      <c r="A15" s="7"/>
      <c r="B15" s="82" t="s">
        <v>101</v>
      </c>
      <c r="C15" s="63">
        <f>SUM(C17:C26,C31:C42)</f>
        <v>34.86000000000001</v>
      </c>
      <c r="D15" s="73">
        <f>SUM(D17:D26,D31:D42)</f>
        <v>42.14</v>
      </c>
    </row>
    <row r="16" spans="1:4" ht="12.75">
      <c r="A16" s="13"/>
      <c r="B16" s="83" t="s">
        <v>3</v>
      </c>
      <c r="C16" s="64"/>
      <c r="D16" s="74"/>
    </row>
    <row r="17" spans="1:4" ht="14.25">
      <c r="A17" s="1">
        <v>1</v>
      </c>
      <c r="B17" s="87" t="s">
        <v>97</v>
      </c>
      <c r="C17" s="65">
        <v>5.21</v>
      </c>
      <c r="D17" s="75">
        <v>6.31</v>
      </c>
    </row>
    <row r="18" spans="1:4" ht="14.25">
      <c r="A18" s="1">
        <v>2</v>
      </c>
      <c r="B18" s="2" t="s">
        <v>4</v>
      </c>
      <c r="C18" s="65">
        <v>0.67</v>
      </c>
      <c r="D18" s="75">
        <v>0.82</v>
      </c>
    </row>
    <row r="19" spans="1:4" ht="14.25">
      <c r="A19" s="1">
        <v>3</v>
      </c>
      <c r="B19" s="2" t="s">
        <v>5</v>
      </c>
      <c r="C19" s="65">
        <v>0.12</v>
      </c>
      <c r="D19" s="75">
        <v>0.16</v>
      </c>
    </row>
    <row r="20" spans="1:4" ht="14.25">
      <c r="A20" s="1">
        <v>4</v>
      </c>
      <c r="B20" s="2" t="s">
        <v>6</v>
      </c>
      <c r="C20" s="65">
        <v>1.06</v>
      </c>
      <c r="D20" s="75">
        <v>1.3</v>
      </c>
    </row>
    <row r="21" spans="1:4" ht="14.25">
      <c r="A21" s="1">
        <v>5</v>
      </c>
      <c r="B21" s="2" t="s">
        <v>7</v>
      </c>
      <c r="C21" s="65">
        <v>0.14</v>
      </c>
      <c r="D21" s="75">
        <v>0.17</v>
      </c>
    </row>
    <row r="22" spans="1:4" ht="14.25">
      <c r="A22" s="1">
        <v>6</v>
      </c>
      <c r="B22" s="2" t="s">
        <v>8</v>
      </c>
      <c r="C22" s="66">
        <v>1.11</v>
      </c>
      <c r="D22" s="75">
        <v>1.33</v>
      </c>
    </row>
    <row r="23" spans="1:4" ht="25.5">
      <c r="A23" s="48">
        <v>7</v>
      </c>
      <c r="B23" s="85" t="s">
        <v>87</v>
      </c>
      <c r="C23" s="67">
        <v>2.73</v>
      </c>
      <c r="D23" s="76">
        <v>2.03</v>
      </c>
    </row>
    <row r="24" spans="1:4" ht="14.25">
      <c r="A24" s="1">
        <v>8</v>
      </c>
      <c r="B24" s="87" t="s">
        <v>102</v>
      </c>
      <c r="C24" s="66">
        <v>1.06</v>
      </c>
      <c r="D24" s="75">
        <v>1.4</v>
      </c>
    </row>
    <row r="25" spans="1:4" ht="14.25">
      <c r="A25" s="1">
        <v>9</v>
      </c>
      <c r="B25" s="87" t="s">
        <v>85</v>
      </c>
      <c r="C25" s="65">
        <v>0.4</v>
      </c>
      <c r="D25" s="75">
        <v>0.52</v>
      </c>
    </row>
    <row r="26" spans="1:4" ht="15">
      <c r="A26" s="4">
        <v>10</v>
      </c>
      <c r="B26" s="86" t="s">
        <v>24</v>
      </c>
      <c r="C26" s="68">
        <f aca="true" t="shared" si="0" ref="C26">SUM(C27:C30)</f>
        <v>0.44000000000000006</v>
      </c>
      <c r="D26" s="77">
        <f>SUM(D27:D30)</f>
        <v>0.56</v>
      </c>
    </row>
    <row r="27" spans="1:4" ht="14.25">
      <c r="A27" s="20" t="s">
        <v>15</v>
      </c>
      <c r="B27" s="84" t="s">
        <v>27</v>
      </c>
      <c r="C27" s="65">
        <v>0.1</v>
      </c>
      <c r="D27" s="75">
        <v>0.13</v>
      </c>
    </row>
    <row r="28" spans="1:4" ht="14.25">
      <c r="A28" s="20" t="s">
        <v>16</v>
      </c>
      <c r="B28" s="84" t="s">
        <v>36</v>
      </c>
      <c r="C28" s="66"/>
      <c r="D28" s="75"/>
    </row>
    <row r="29" spans="1:4" ht="14.25">
      <c r="A29" s="20" t="s">
        <v>17</v>
      </c>
      <c r="B29" s="84" t="s">
        <v>28</v>
      </c>
      <c r="C29" s="66">
        <v>0.31</v>
      </c>
      <c r="D29" s="75">
        <v>0.38</v>
      </c>
    </row>
    <row r="30" spans="1:4" ht="14.25">
      <c r="A30" s="20" t="s">
        <v>18</v>
      </c>
      <c r="B30" s="84" t="s">
        <v>29</v>
      </c>
      <c r="C30" s="66">
        <v>0.03</v>
      </c>
      <c r="D30" s="75">
        <v>0.05</v>
      </c>
    </row>
    <row r="31" spans="1:4" ht="14.25">
      <c r="A31" s="20" t="s">
        <v>38</v>
      </c>
      <c r="B31" s="84" t="s">
        <v>39</v>
      </c>
      <c r="C31" s="65">
        <v>0.5</v>
      </c>
      <c r="D31" s="75">
        <v>0.6</v>
      </c>
    </row>
    <row r="32" spans="1:4" ht="14.25">
      <c r="A32" s="1">
        <v>12</v>
      </c>
      <c r="B32" s="2" t="s">
        <v>10</v>
      </c>
      <c r="C32" s="65">
        <v>0.01</v>
      </c>
      <c r="D32" s="75">
        <v>0.01</v>
      </c>
    </row>
    <row r="33" spans="1:4" ht="14.25">
      <c r="A33" s="1">
        <v>13</v>
      </c>
      <c r="B33" s="2" t="s">
        <v>11</v>
      </c>
      <c r="C33" s="66">
        <v>0.32</v>
      </c>
      <c r="D33" s="75">
        <v>0.38</v>
      </c>
    </row>
    <row r="34" spans="1:4" ht="14.25">
      <c r="A34" s="1">
        <v>14</v>
      </c>
      <c r="B34" s="87" t="s">
        <v>103</v>
      </c>
      <c r="C34" s="65">
        <v>5.25</v>
      </c>
      <c r="D34" s="75">
        <v>6.53</v>
      </c>
    </row>
    <row r="35" spans="1:4" ht="14.25">
      <c r="A35" s="14">
        <v>15</v>
      </c>
      <c r="B35" s="46" t="s">
        <v>12</v>
      </c>
      <c r="C35" s="65">
        <v>6.39</v>
      </c>
      <c r="D35" s="75">
        <v>8.08</v>
      </c>
    </row>
    <row r="36" spans="1:4" ht="14.25">
      <c r="A36" s="1">
        <v>16</v>
      </c>
      <c r="B36" s="87" t="s">
        <v>94</v>
      </c>
      <c r="C36" s="65">
        <v>2.47</v>
      </c>
      <c r="D36" s="75">
        <v>3.12</v>
      </c>
    </row>
    <row r="37" spans="1:4" ht="14.25">
      <c r="A37" s="1">
        <v>17</v>
      </c>
      <c r="B37" s="87" t="s">
        <v>40</v>
      </c>
      <c r="C37" s="66">
        <v>1.22</v>
      </c>
      <c r="D37" s="75">
        <v>1.5</v>
      </c>
    </row>
    <row r="38" spans="1:4" ht="25.5">
      <c r="A38" s="48">
        <v>18</v>
      </c>
      <c r="B38" s="88" t="s">
        <v>73</v>
      </c>
      <c r="C38" s="67">
        <v>0.35</v>
      </c>
      <c r="D38" s="76">
        <v>0.44</v>
      </c>
    </row>
    <row r="39" spans="1:4" ht="14.25">
      <c r="A39" s="1">
        <v>19</v>
      </c>
      <c r="B39" s="84" t="s">
        <v>33</v>
      </c>
      <c r="C39" s="66">
        <v>1.59</v>
      </c>
      <c r="D39" s="75">
        <v>2</v>
      </c>
    </row>
    <row r="40" spans="1:4" ht="25.5">
      <c r="A40" s="48">
        <v>20</v>
      </c>
      <c r="B40" s="89" t="s">
        <v>74</v>
      </c>
      <c r="C40" s="69">
        <v>0.16</v>
      </c>
      <c r="D40" s="76">
        <v>0.19</v>
      </c>
    </row>
    <row r="41" spans="1:4" ht="14.25">
      <c r="A41" s="1">
        <v>21</v>
      </c>
      <c r="B41" s="84" t="s">
        <v>35</v>
      </c>
      <c r="C41" s="65">
        <v>0.99</v>
      </c>
      <c r="D41" s="75">
        <v>1.28</v>
      </c>
    </row>
    <row r="42" spans="1:4" ht="15">
      <c r="A42" s="4">
        <v>22</v>
      </c>
      <c r="B42" s="86" t="s">
        <v>104</v>
      </c>
      <c r="C42" s="70">
        <v>2.67</v>
      </c>
      <c r="D42" s="77">
        <v>3.41</v>
      </c>
    </row>
    <row r="43" spans="1:4" ht="14.25">
      <c r="A43" s="35" t="s">
        <v>25</v>
      </c>
      <c r="B43" s="84" t="s">
        <v>13</v>
      </c>
      <c r="C43" s="66">
        <v>0.37</v>
      </c>
      <c r="D43" s="75">
        <v>0.47</v>
      </c>
    </row>
    <row r="44" spans="1:4" ht="26.25" thickBot="1">
      <c r="A44" s="51" t="s">
        <v>26</v>
      </c>
      <c r="B44" s="85" t="s">
        <v>75</v>
      </c>
      <c r="C44" s="67">
        <v>0.62</v>
      </c>
      <c r="D44" s="78">
        <v>0.8</v>
      </c>
    </row>
    <row r="45" spans="1:4" ht="26.25" thickBot="1">
      <c r="A45" s="16"/>
      <c r="B45" s="99" t="s">
        <v>123</v>
      </c>
      <c r="C45" s="189">
        <v>12.78</v>
      </c>
      <c r="D45" s="190"/>
    </row>
    <row r="47" ht="12.75">
      <c r="B47" s="59" t="s">
        <v>143</v>
      </c>
    </row>
  </sheetData>
  <mergeCells count="11">
    <mergeCell ref="C45:D45"/>
    <mergeCell ref="A11:D11"/>
    <mergeCell ref="A12:D12"/>
    <mergeCell ref="A13:A14"/>
    <mergeCell ref="B13:B14"/>
    <mergeCell ref="D13:D14"/>
    <mergeCell ref="A6:D6"/>
    <mergeCell ref="A7:D7"/>
    <mergeCell ref="A8:D8"/>
    <mergeCell ref="A9:D9"/>
    <mergeCell ref="A10:D10"/>
  </mergeCells>
  <printOptions/>
  <pageMargins left="0.8267716535433072" right="0.4330708661417323" top="0.4724409448818898" bottom="0.4330708661417323" header="0.2362204724409449" footer="0.11811023622047245"/>
  <pageSetup fitToHeight="0" fitToWidth="1"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54"/>
  <sheetViews>
    <sheetView workbookViewId="0" topLeftCell="A25">
      <selection activeCell="C62" sqref="C62"/>
    </sheetView>
  </sheetViews>
  <sheetFormatPr defaultColWidth="9.140625" defaultRowHeight="12.75"/>
  <cols>
    <col min="1" max="1" width="3.57421875" style="0" customWidth="1"/>
    <col min="2" max="2" width="11.140625" style="0" customWidth="1"/>
    <col min="3" max="3" width="80.140625" style="0" customWidth="1"/>
    <col min="4" max="4" width="11.57421875" style="0" hidden="1" customWidth="1"/>
    <col min="5" max="5" width="19.00390625" style="0" customWidth="1"/>
    <col min="6" max="6" width="10.28125" style="0" hidden="1" customWidth="1"/>
    <col min="7" max="7" width="12.421875" style="0" customWidth="1"/>
    <col min="8" max="8" width="12.8515625" style="0" customWidth="1"/>
    <col min="9" max="9" width="14.7109375" style="0" customWidth="1"/>
    <col min="10" max="10" width="13.140625" style="0" customWidth="1"/>
    <col min="11" max="11" width="11.7109375" style="0" bestFit="1" customWidth="1"/>
  </cols>
  <sheetData>
    <row r="2" ht="12.75">
      <c r="C2" s="3"/>
    </row>
    <row r="3" spans="3:6" ht="15.75">
      <c r="C3" s="17"/>
      <c r="D3" s="17"/>
      <c r="E3" s="165" t="s">
        <v>19</v>
      </c>
      <c r="F3" s="164"/>
    </row>
    <row r="4" spans="3:6" ht="15.75">
      <c r="C4" s="17"/>
      <c r="D4" s="17"/>
      <c r="E4" s="165" t="s">
        <v>137</v>
      </c>
      <c r="F4" s="164"/>
    </row>
    <row r="5" spans="3:6" ht="15.75">
      <c r="C5" s="17"/>
      <c r="D5" s="79"/>
      <c r="E5" s="81" t="s">
        <v>138</v>
      </c>
      <c r="F5" s="9"/>
    </row>
    <row r="6" spans="3:6" ht="15.75">
      <c r="C6" s="17"/>
      <c r="D6" s="80"/>
      <c r="E6" s="174">
        <v>43424</v>
      </c>
      <c r="F6" s="8"/>
    </row>
    <row r="7" spans="3:6" ht="15.75">
      <c r="C7" s="6"/>
      <c r="D7" s="164"/>
      <c r="E7" s="164"/>
      <c r="F7" s="164"/>
    </row>
    <row r="8" spans="2:6" ht="15.75">
      <c r="B8" s="191" t="s">
        <v>22</v>
      </c>
      <c r="C8" s="191"/>
      <c r="D8" s="191"/>
      <c r="E8" s="191"/>
      <c r="F8" s="191"/>
    </row>
    <row r="9" spans="2:6" ht="15">
      <c r="B9" s="177" t="s">
        <v>99</v>
      </c>
      <c r="C9" s="177"/>
      <c r="D9" s="177"/>
      <c r="E9" s="177"/>
      <c r="F9" s="177"/>
    </row>
    <row r="10" spans="2:6" ht="15">
      <c r="B10" s="177" t="s">
        <v>100</v>
      </c>
      <c r="C10" s="177"/>
      <c r="D10" s="177"/>
      <c r="E10" s="177"/>
      <c r="F10" s="177"/>
    </row>
    <row r="11" spans="2:6" ht="15.75">
      <c r="B11" s="181" t="s">
        <v>114</v>
      </c>
      <c r="C11" s="181"/>
      <c r="D11" s="181"/>
      <c r="E11" s="181"/>
      <c r="F11" s="181"/>
    </row>
    <row r="12" spans="2:6" ht="12.75">
      <c r="B12" s="182" t="s">
        <v>124</v>
      </c>
      <c r="C12" s="182"/>
      <c r="D12" s="182"/>
      <c r="E12" s="182"/>
      <c r="F12" s="182"/>
    </row>
    <row r="13" spans="2:6" ht="12.75">
      <c r="B13" s="184" t="s">
        <v>125</v>
      </c>
      <c r="C13" s="184"/>
      <c r="D13" s="184"/>
      <c r="E13" s="184"/>
      <c r="F13" s="184"/>
    </row>
    <row r="14" spans="2:6" ht="16.5" thickBot="1">
      <c r="B14" s="183" t="s">
        <v>116</v>
      </c>
      <c r="C14" s="183"/>
      <c r="D14" s="183"/>
      <c r="E14" s="183"/>
      <c r="F14" s="162"/>
    </row>
    <row r="15" spans="2:6" ht="15">
      <c r="B15" s="187" t="s">
        <v>1</v>
      </c>
      <c r="C15" s="179" t="s">
        <v>2</v>
      </c>
      <c r="D15" s="60" t="s">
        <v>72</v>
      </c>
      <c r="E15" s="185" t="s">
        <v>72</v>
      </c>
      <c r="F15" s="24" t="e">
        <f>D15*4564</f>
        <v>#VALUE!</v>
      </c>
    </row>
    <row r="16" spans="2:6" ht="12.75">
      <c r="B16" s="197"/>
      <c r="C16" s="198"/>
      <c r="D16" s="61"/>
      <c r="E16" s="194"/>
      <c r="F16" s="24">
        <f aca="true" t="shared" si="0" ref="F16:F18">E16*4564</f>
        <v>0</v>
      </c>
    </row>
    <row r="17" spans="2:6" ht="12.75">
      <c r="B17" s="197"/>
      <c r="C17" s="198"/>
      <c r="D17" s="61"/>
      <c r="E17" s="194"/>
      <c r="F17" s="24">
        <f t="shared" si="0"/>
        <v>0</v>
      </c>
    </row>
    <row r="18" spans="2:6" ht="12.75">
      <c r="B18" s="197"/>
      <c r="C18" s="198"/>
      <c r="D18" s="61"/>
      <c r="E18" s="194"/>
      <c r="F18" s="24">
        <f t="shared" si="0"/>
        <v>0</v>
      </c>
    </row>
    <row r="19" spans="2:6" ht="13.5" thickBot="1">
      <c r="B19" s="188"/>
      <c r="C19" s="180"/>
      <c r="D19" s="62" t="s">
        <v>79</v>
      </c>
      <c r="E19" s="186"/>
      <c r="F19" s="24"/>
    </row>
    <row r="20" spans="2:6" ht="16.5" thickBot="1">
      <c r="B20" s="7"/>
      <c r="C20" s="82" t="s">
        <v>101</v>
      </c>
      <c r="D20" s="58">
        <f>SUM(D22:D31,D36:D47)</f>
        <v>34.86000000000001</v>
      </c>
      <c r="E20" s="36">
        <f>SUM(E22:E31,E36:E47)</f>
        <v>42.14</v>
      </c>
      <c r="F20" s="24"/>
    </row>
    <row r="21" spans="2:6" ht="12.75">
      <c r="B21" s="13"/>
      <c r="C21" s="83" t="s">
        <v>3</v>
      </c>
      <c r="D21" s="40"/>
      <c r="E21" s="12"/>
      <c r="F21" s="11">
        <f aca="true" t="shared" si="1" ref="F21">E21*4564</f>
        <v>0</v>
      </c>
    </row>
    <row r="22" spans="2:6" ht="14.25">
      <c r="B22" s="1">
        <v>1</v>
      </c>
      <c r="C22" s="87" t="s">
        <v>97</v>
      </c>
      <c r="D22" s="65">
        <v>5.21</v>
      </c>
      <c r="E22" s="75">
        <v>6.31</v>
      </c>
      <c r="F22" s="11"/>
    </row>
    <row r="23" spans="2:6" ht="14.25">
      <c r="B23" s="1">
        <v>2</v>
      </c>
      <c r="C23" s="2" t="s">
        <v>4</v>
      </c>
      <c r="D23" s="65">
        <v>0.67</v>
      </c>
      <c r="E23" s="75">
        <v>0.82</v>
      </c>
      <c r="F23" s="11"/>
    </row>
    <row r="24" spans="2:6" ht="14.25">
      <c r="B24" s="1">
        <v>3</v>
      </c>
      <c r="C24" s="2" t="s">
        <v>5</v>
      </c>
      <c r="D24" s="65">
        <v>0.12</v>
      </c>
      <c r="E24" s="75">
        <v>0.16</v>
      </c>
      <c r="F24" s="11">
        <f aca="true" t="shared" si="2" ref="F24:F28">E24*4564</f>
        <v>730.24</v>
      </c>
    </row>
    <row r="25" spans="2:6" ht="14.25">
      <c r="B25" s="1">
        <v>4</v>
      </c>
      <c r="C25" s="2" t="s">
        <v>6</v>
      </c>
      <c r="D25" s="65">
        <v>1.06</v>
      </c>
      <c r="E25" s="75">
        <v>1.3</v>
      </c>
      <c r="F25" s="11">
        <f t="shared" si="2"/>
        <v>5933.2</v>
      </c>
    </row>
    <row r="26" spans="2:6" ht="14.25">
      <c r="B26" s="1">
        <v>5</v>
      </c>
      <c r="C26" s="2" t="s">
        <v>7</v>
      </c>
      <c r="D26" s="65">
        <v>0.14</v>
      </c>
      <c r="E26" s="75">
        <v>0.17</v>
      </c>
      <c r="F26" s="11">
        <f t="shared" si="2"/>
        <v>775.8800000000001</v>
      </c>
    </row>
    <row r="27" spans="2:6" ht="14.25">
      <c r="B27" s="1">
        <v>6</v>
      </c>
      <c r="C27" s="2" t="s">
        <v>8</v>
      </c>
      <c r="D27" s="66">
        <v>1.11</v>
      </c>
      <c r="E27" s="75">
        <v>1.33</v>
      </c>
      <c r="F27" s="11">
        <f t="shared" si="2"/>
        <v>6070.12</v>
      </c>
    </row>
    <row r="28" spans="2:6" ht="25.5">
      <c r="B28" s="48">
        <v>7</v>
      </c>
      <c r="C28" s="85" t="s">
        <v>87</v>
      </c>
      <c r="D28" s="67">
        <v>2.73</v>
      </c>
      <c r="E28" s="76">
        <v>2.03</v>
      </c>
      <c r="F28" s="11">
        <f t="shared" si="2"/>
        <v>9264.919999999998</v>
      </c>
    </row>
    <row r="29" spans="2:6" ht="14.25">
      <c r="B29" s="1">
        <v>8</v>
      </c>
      <c r="C29" s="2" t="s">
        <v>102</v>
      </c>
      <c r="D29" s="66">
        <v>1.06</v>
      </c>
      <c r="E29" s="75">
        <v>1.4</v>
      </c>
      <c r="F29" s="11"/>
    </row>
    <row r="30" spans="2:6" ht="14.25">
      <c r="B30" s="1">
        <v>9</v>
      </c>
      <c r="C30" s="87" t="s">
        <v>85</v>
      </c>
      <c r="D30" s="65">
        <v>0.4</v>
      </c>
      <c r="E30" s="75">
        <v>0.52</v>
      </c>
      <c r="F30" s="11"/>
    </row>
    <row r="31" spans="2:6" ht="15">
      <c r="B31" s="4">
        <v>10</v>
      </c>
      <c r="C31" s="86" t="s">
        <v>24</v>
      </c>
      <c r="D31" s="68">
        <f>SUM(D32:D35)</f>
        <v>0.44000000000000006</v>
      </c>
      <c r="E31" s="77">
        <f>SUM(E32:E35)</f>
        <v>0.56</v>
      </c>
      <c r="F31" s="11">
        <f aca="true" t="shared" si="3" ref="F31:F33">E31*4564</f>
        <v>2555.84</v>
      </c>
    </row>
    <row r="32" spans="2:6" ht="14.25">
      <c r="B32" s="20" t="s">
        <v>15</v>
      </c>
      <c r="C32" s="84" t="s">
        <v>27</v>
      </c>
      <c r="D32" s="65">
        <v>0.1</v>
      </c>
      <c r="E32" s="75">
        <v>0.13</v>
      </c>
      <c r="F32" s="11">
        <f t="shared" si="3"/>
        <v>593.32</v>
      </c>
    </row>
    <row r="33" spans="2:6" ht="14.25">
      <c r="B33" s="20" t="s">
        <v>16</v>
      </c>
      <c r="C33" s="84" t="s">
        <v>36</v>
      </c>
      <c r="D33" s="66"/>
      <c r="E33" s="75"/>
      <c r="F33" s="11">
        <f t="shared" si="3"/>
        <v>0</v>
      </c>
    </row>
    <row r="34" spans="2:6" ht="14.25">
      <c r="B34" s="20" t="s">
        <v>17</v>
      </c>
      <c r="C34" s="84" t="s">
        <v>28</v>
      </c>
      <c r="D34" s="66">
        <v>0.31</v>
      </c>
      <c r="E34" s="75">
        <v>0.38</v>
      </c>
      <c r="F34" s="11"/>
    </row>
    <row r="35" spans="2:6" ht="14.25">
      <c r="B35" s="20" t="s">
        <v>18</v>
      </c>
      <c r="C35" s="84" t="s">
        <v>29</v>
      </c>
      <c r="D35" s="66">
        <v>0.03</v>
      </c>
      <c r="E35" s="75">
        <v>0.05</v>
      </c>
      <c r="F35" s="11">
        <f aca="true" t="shared" si="4" ref="F35:F49">E35*4564</f>
        <v>228.20000000000002</v>
      </c>
    </row>
    <row r="36" spans="2:6" ht="14.25">
      <c r="B36" s="20" t="s">
        <v>38</v>
      </c>
      <c r="C36" s="84" t="s">
        <v>39</v>
      </c>
      <c r="D36" s="65">
        <v>0.5</v>
      </c>
      <c r="E36" s="75">
        <v>0.6</v>
      </c>
      <c r="F36" s="11">
        <f t="shared" si="4"/>
        <v>2738.4</v>
      </c>
    </row>
    <row r="37" spans="2:6" ht="14.25">
      <c r="B37" s="1">
        <v>12</v>
      </c>
      <c r="C37" s="2" t="s">
        <v>10</v>
      </c>
      <c r="D37" s="65">
        <v>0.01</v>
      </c>
      <c r="E37" s="75">
        <v>0.01</v>
      </c>
      <c r="F37" s="11">
        <f t="shared" si="4"/>
        <v>45.64</v>
      </c>
    </row>
    <row r="38" spans="2:6" ht="14.25">
      <c r="B38" s="1">
        <v>13</v>
      </c>
      <c r="C38" s="2" t="s">
        <v>11</v>
      </c>
      <c r="D38" s="66">
        <v>0.32</v>
      </c>
      <c r="E38" s="75">
        <v>0.38</v>
      </c>
      <c r="F38" s="11">
        <f t="shared" si="4"/>
        <v>1734.32</v>
      </c>
    </row>
    <row r="39" spans="2:6" ht="14.25">
      <c r="B39" s="1">
        <v>14</v>
      </c>
      <c r="C39" s="87" t="s">
        <v>103</v>
      </c>
      <c r="D39" s="65">
        <v>5.25</v>
      </c>
      <c r="E39" s="75">
        <v>6.53</v>
      </c>
      <c r="F39" s="11">
        <f t="shared" si="4"/>
        <v>29802.920000000002</v>
      </c>
    </row>
    <row r="40" spans="2:6" ht="14.25">
      <c r="B40" s="14">
        <v>15</v>
      </c>
      <c r="C40" s="46" t="s">
        <v>12</v>
      </c>
      <c r="D40" s="65">
        <v>6.39</v>
      </c>
      <c r="E40" s="75">
        <v>8.08</v>
      </c>
      <c r="F40" s="11">
        <f t="shared" si="4"/>
        <v>36877.12</v>
      </c>
    </row>
    <row r="41" spans="2:6" ht="14.25">
      <c r="B41" s="1">
        <v>16</v>
      </c>
      <c r="C41" s="87" t="s">
        <v>95</v>
      </c>
      <c r="D41" s="65">
        <v>2.47</v>
      </c>
      <c r="E41" s="75">
        <v>3.12</v>
      </c>
      <c r="F41" s="11">
        <f t="shared" si="4"/>
        <v>14239.68</v>
      </c>
    </row>
    <row r="42" spans="2:6" ht="14.25">
      <c r="B42" s="1">
        <v>17</v>
      </c>
      <c r="C42" s="84" t="s">
        <v>31</v>
      </c>
      <c r="D42" s="66">
        <v>1.22</v>
      </c>
      <c r="E42" s="75">
        <v>1.5</v>
      </c>
      <c r="F42" s="10">
        <f t="shared" si="4"/>
        <v>6846</v>
      </c>
    </row>
    <row r="43" spans="2:6" ht="39" thickBot="1">
      <c r="B43" s="48">
        <v>18</v>
      </c>
      <c r="C43" s="88" t="s">
        <v>73</v>
      </c>
      <c r="D43" s="67">
        <v>0.35</v>
      </c>
      <c r="E43" s="76">
        <v>0.44</v>
      </c>
      <c r="F43" s="15">
        <f t="shared" si="4"/>
        <v>2008.16</v>
      </c>
    </row>
    <row r="44" spans="2:6" ht="14.25">
      <c r="B44" s="1">
        <v>19</v>
      </c>
      <c r="C44" s="84" t="s">
        <v>33</v>
      </c>
      <c r="D44" s="66">
        <v>1.59</v>
      </c>
      <c r="E44" s="75">
        <v>2</v>
      </c>
      <c r="F44" s="21">
        <f t="shared" si="4"/>
        <v>9128</v>
      </c>
    </row>
    <row r="45" spans="2:6" ht="25.5">
      <c r="B45" s="48">
        <v>20</v>
      </c>
      <c r="C45" s="89" t="s">
        <v>74</v>
      </c>
      <c r="D45" s="69">
        <v>0.16</v>
      </c>
      <c r="E45" s="76">
        <v>0.19</v>
      </c>
      <c r="F45" s="21">
        <f t="shared" si="4"/>
        <v>867.16</v>
      </c>
    </row>
    <row r="46" spans="2:6" ht="14.25">
      <c r="B46" s="1">
        <v>21</v>
      </c>
      <c r="C46" s="84" t="s">
        <v>35</v>
      </c>
      <c r="D46" s="65">
        <v>0.99</v>
      </c>
      <c r="E46" s="75">
        <v>1.28</v>
      </c>
      <c r="F46" s="21">
        <f t="shared" si="4"/>
        <v>5841.92</v>
      </c>
    </row>
    <row r="47" spans="2:6" ht="15">
      <c r="B47" s="4">
        <v>22</v>
      </c>
      <c r="C47" s="86" t="s">
        <v>34</v>
      </c>
      <c r="D47" s="70">
        <v>2.67</v>
      </c>
      <c r="E47" s="77">
        <v>3.41</v>
      </c>
      <c r="F47" s="21">
        <f t="shared" si="4"/>
        <v>15563.24</v>
      </c>
    </row>
    <row r="48" spans="2:6" ht="14.25">
      <c r="B48" s="35" t="s">
        <v>25</v>
      </c>
      <c r="C48" s="84" t="s">
        <v>13</v>
      </c>
      <c r="D48" s="66">
        <v>0.37</v>
      </c>
      <c r="E48" s="75">
        <v>0.47</v>
      </c>
      <c r="F48" s="21">
        <f t="shared" si="4"/>
        <v>2145.08</v>
      </c>
    </row>
    <row r="49" spans="2:6" ht="26.25" thickBot="1">
      <c r="B49" s="51" t="s">
        <v>26</v>
      </c>
      <c r="C49" s="85" t="s">
        <v>75</v>
      </c>
      <c r="D49" s="67">
        <v>0.62</v>
      </c>
      <c r="E49" s="78">
        <v>0.8</v>
      </c>
      <c r="F49" s="21">
        <f t="shared" si="4"/>
        <v>3651.2000000000003</v>
      </c>
    </row>
    <row r="50" spans="2:5" ht="16.5" hidden="1" thickBot="1">
      <c r="B50" s="38"/>
      <c r="C50" s="90" t="s">
        <v>70</v>
      </c>
      <c r="D50" s="199">
        <f>SUM(D20:E20)</f>
        <v>77</v>
      </c>
      <c r="E50" s="200"/>
    </row>
    <row r="51" spans="2:5" ht="30.75" thickBot="1">
      <c r="B51" s="16"/>
      <c r="C51" s="91" t="s">
        <v>126</v>
      </c>
      <c r="D51" s="195">
        <v>12.78</v>
      </c>
      <c r="E51" s="196"/>
    </row>
    <row r="52" ht="12.75">
      <c r="C52" s="49"/>
    </row>
    <row r="53" ht="12.75">
      <c r="C53" s="49"/>
    </row>
    <row r="54" ht="12.75">
      <c r="B54" s="59" t="s">
        <v>143</v>
      </c>
    </row>
  </sheetData>
  <mergeCells count="12">
    <mergeCell ref="D50:E50"/>
    <mergeCell ref="D51:E51"/>
    <mergeCell ref="B13:F13"/>
    <mergeCell ref="B14:E14"/>
    <mergeCell ref="B15:B19"/>
    <mergeCell ref="C15:C19"/>
    <mergeCell ref="E15:E19"/>
    <mergeCell ref="B8:F8"/>
    <mergeCell ref="B9:F9"/>
    <mergeCell ref="B10:F10"/>
    <mergeCell ref="B11:F11"/>
    <mergeCell ref="B12:F12"/>
  </mergeCells>
  <printOptions/>
  <pageMargins left="0.8267716535433072" right="0.4330708661417323" top="0.3937007874015748" bottom="0.5511811023622047" header="0.31496062992125984" footer="0.31496062992125984"/>
  <pageSetup fitToHeight="1" fitToWidth="1" horizontalDpi="600" verticalDpi="600" orientation="portrait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4:F98"/>
  <sheetViews>
    <sheetView workbookViewId="0" topLeftCell="A79">
      <selection activeCell="B98" sqref="B98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83.421875" style="0" customWidth="1"/>
    <col min="4" max="4" width="15.7109375" style="0" hidden="1" customWidth="1"/>
    <col min="5" max="5" width="27.8515625" style="0" customWidth="1"/>
    <col min="6" max="6" width="8.7109375" style="0" hidden="1" customWidth="1"/>
    <col min="7" max="8" width="10.28125" style="0" customWidth="1"/>
    <col min="9" max="9" width="12.8515625" style="0" customWidth="1"/>
    <col min="10" max="10" width="10.8515625" style="0" customWidth="1"/>
    <col min="11" max="11" width="15.421875" style="0" customWidth="1"/>
  </cols>
  <sheetData>
    <row r="4" spans="3:6" ht="15.75">
      <c r="C4" s="17"/>
      <c r="D4" s="17"/>
      <c r="E4" s="168" t="s">
        <v>19</v>
      </c>
      <c r="F4" s="166"/>
    </row>
    <row r="5" spans="3:6" ht="15.75">
      <c r="C5" s="17"/>
      <c r="D5" s="17"/>
      <c r="E5" s="168" t="s">
        <v>137</v>
      </c>
      <c r="F5" s="166"/>
    </row>
    <row r="6" spans="3:6" ht="15.75">
      <c r="C6" s="17"/>
      <c r="D6" s="79"/>
      <c r="E6" s="81" t="s">
        <v>138</v>
      </c>
      <c r="F6" s="9"/>
    </row>
    <row r="7" spans="3:6" ht="15.75">
      <c r="C7" s="17"/>
      <c r="D7" s="80"/>
      <c r="E7" s="174">
        <v>43424</v>
      </c>
      <c r="F7" s="8"/>
    </row>
    <row r="8" spans="3:6" ht="15.75">
      <c r="C8" s="6"/>
      <c r="D8" s="166"/>
      <c r="E8" s="166"/>
      <c r="F8" s="166"/>
    </row>
    <row r="9" spans="2:6" ht="15.75">
      <c r="B9" s="191" t="s">
        <v>22</v>
      </c>
      <c r="C9" s="191"/>
      <c r="D9" s="191"/>
      <c r="E9" s="191"/>
      <c r="F9" s="191"/>
    </row>
    <row r="10" spans="2:6" ht="15">
      <c r="B10" s="177" t="s">
        <v>99</v>
      </c>
      <c r="C10" s="177"/>
      <c r="D10" s="177"/>
      <c r="E10" s="177"/>
      <c r="F10" s="177"/>
    </row>
    <row r="11" spans="2:6" ht="15">
      <c r="B11" s="177" t="s">
        <v>100</v>
      </c>
      <c r="C11" s="177"/>
      <c r="D11" s="177"/>
      <c r="E11" s="177"/>
      <c r="F11" s="177"/>
    </row>
    <row r="12" spans="2:6" ht="15.75">
      <c r="B12" s="181" t="s">
        <v>93</v>
      </c>
      <c r="C12" s="181"/>
      <c r="D12" s="181"/>
      <c r="E12" s="181"/>
      <c r="F12" s="181"/>
    </row>
    <row r="13" spans="2:6" ht="12.75">
      <c r="B13" s="182" t="s">
        <v>132</v>
      </c>
      <c r="C13" s="182"/>
      <c r="D13" s="182"/>
      <c r="E13" s="182"/>
      <c r="F13" s="182"/>
    </row>
    <row r="14" spans="2:6" ht="12.75">
      <c r="B14" s="184" t="s">
        <v>133</v>
      </c>
      <c r="C14" s="184"/>
      <c r="D14" s="184"/>
      <c r="E14" s="184"/>
      <c r="F14" s="184"/>
    </row>
    <row r="15" spans="2:6" ht="16.5" thickBot="1">
      <c r="B15" s="183" t="s">
        <v>116</v>
      </c>
      <c r="C15" s="183"/>
      <c r="D15" s="183"/>
      <c r="E15" s="183"/>
      <c r="F15" s="167"/>
    </row>
    <row r="16" spans="2:6" ht="15">
      <c r="B16" s="187" t="s">
        <v>1</v>
      </c>
      <c r="C16" s="179" t="s">
        <v>2</v>
      </c>
      <c r="D16" s="60" t="s">
        <v>72</v>
      </c>
      <c r="E16" s="185" t="s">
        <v>72</v>
      </c>
      <c r="F16" s="24" t="e">
        <f>D16*4564</f>
        <v>#VALUE!</v>
      </c>
    </row>
    <row r="17" spans="2:6" ht="13.5" thickBot="1">
      <c r="B17" s="188"/>
      <c r="C17" s="180"/>
      <c r="D17" s="62" t="s">
        <v>79</v>
      </c>
      <c r="E17" s="186"/>
      <c r="F17" s="24"/>
    </row>
    <row r="18" spans="2:6" ht="16.5" thickBot="1">
      <c r="B18" s="7"/>
      <c r="C18" s="82" t="s">
        <v>0</v>
      </c>
      <c r="D18" s="58">
        <f>SUM(D20:D29,D34:D45)</f>
        <v>34.92000000000001</v>
      </c>
      <c r="E18" s="36">
        <f>SUM(E20:E29,E34:E45)</f>
        <v>41.33</v>
      </c>
      <c r="F18" s="24"/>
    </row>
    <row r="19" spans="2:6" ht="12.75">
      <c r="B19" s="13"/>
      <c r="C19" s="83" t="s">
        <v>3</v>
      </c>
      <c r="D19" s="40"/>
      <c r="E19" s="12"/>
      <c r="F19" s="11">
        <f aca="true" t="shared" si="0" ref="F19">E19*4564</f>
        <v>0</v>
      </c>
    </row>
    <row r="20" spans="2:6" ht="14.25">
      <c r="B20" s="1">
        <v>1</v>
      </c>
      <c r="C20" s="87" t="s">
        <v>129</v>
      </c>
      <c r="D20" s="37">
        <v>4.53</v>
      </c>
      <c r="E20" s="54">
        <v>5.5</v>
      </c>
      <c r="F20" s="11"/>
    </row>
    <row r="21" spans="2:6" ht="14.25">
      <c r="B21" s="1">
        <v>2</v>
      </c>
      <c r="C21" s="87" t="s">
        <v>89</v>
      </c>
      <c r="D21" s="37">
        <v>1.31</v>
      </c>
      <c r="E21" s="54">
        <v>1.58</v>
      </c>
      <c r="F21" s="11"/>
    </row>
    <row r="22" spans="2:6" ht="14.25">
      <c r="B22" s="26">
        <v>3</v>
      </c>
      <c r="C22" s="87" t="s">
        <v>105</v>
      </c>
      <c r="D22" s="150">
        <v>0.22</v>
      </c>
      <c r="E22" s="54">
        <v>0.28</v>
      </c>
      <c r="F22" s="151">
        <f aca="true" t="shared" si="1" ref="F22:F47">E22*4564</f>
        <v>1277.92</v>
      </c>
    </row>
    <row r="23" spans="2:6" ht="14.25">
      <c r="B23" s="1">
        <v>4</v>
      </c>
      <c r="C23" s="2" t="s">
        <v>6</v>
      </c>
      <c r="D23" s="37">
        <v>1.89</v>
      </c>
      <c r="E23" s="54"/>
      <c r="F23" s="11">
        <f t="shared" si="1"/>
        <v>0</v>
      </c>
    </row>
    <row r="24" spans="2:6" ht="14.25">
      <c r="B24" s="1">
        <v>5</v>
      </c>
      <c r="C24" s="2" t="s">
        <v>7</v>
      </c>
      <c r="D24" s="37">
        <v>0.14</v>
      </c>
      <c r="E24" s="54">
        <v>0.17</v>
      </c>
      <c r="F24" s="11">
        <f t="shared" si="1"/>
        <v>775.8800000000001</v>
      </c>
    </row>
    <row r="25" spans="2:6" ht="14.25">
      <c r="B25" s="1">
        <v>6</v>
      </c>
      <c r="C25" s="2" t="s">
        <v>8</v>
      </c>
      <c r="D25" s="37"/>
      <c r="E25" s="54"/>
      <c r="F25" s="11">
        <f t="shared" si="1"/>
        <v>0</v>
      </c>
    </row>
    <row r="26" spans="2:6" ht="14.25">
      <c r="B26" s="48">
        <v>7</v>
      </c>
      <c r="C26" s="85" t="s">
        <v>76</v>
      </c>
      <c r="D26" s="50">
        <v>1.76</v>
      </c>
      <c r="E26" s="57">
        <v>2.3</v>
      </c>
      <c r="F26" s="11">
        <f t="shared" si="1"/>
        <v>10497.199999999999</v>
      </c>
    </row>
    <row r="27" spans="2:6" ht="14.25">
      <c r="B27" s="1">
        <v>8</v>
      </c>
      <c r="C27" s="87" t="s">
        <v>102</v>
      </c>
      <c r="D27" s="37">
        <v>1.02</v>
      </c>
      <c r="E27" s="54">
        <v>1.36</v>
      </c>
      <c r="F27" s="11">
        <f t="shared" si="1"/>
        <v>6207.040000000001</v>
      </c>
    </row>
    <row r="28" spans="2:6" ht="14.25">
      <c r="B28" s="1">
        <v>9</v>
      </c>
      <c r="C28" s="84" t="s">
        <v>37</v>
      </c>
      <c r="D28" s="37">
        <v>0.63</v>
      </c>
      <c r="E28" s="54">
        <v>0.82</v>
      </c>
      <c r="F28" s="11">
        <f t="shared" si="1"/>
        <v>3742.4799999999996</v>
      </c>
    </row>
    <row r="29" spans="2:6" ht="15">
      <c r="B29" s="4">
        <v>10</v>
      </c>
      <c r="C29" s="86" t="s">
        <v>24</v>
      </c>
      <c r="D29" s="45">
        <f>SUM(D30:D33)</f>
        <v>2.9099999999999997</v>
      </c>
      <c r="E29" s="55">
        <f>SUM(E30:E33)</f>
        <v>3.5999999999999996</v>
      </c>
      <c r="F29" s="11">
        <f t="shared" si="1"/>
        <v>16430.399999999998</v>
      </c>
    </row>
    <row r="30" spans="2:6" ht="14.25">
      <c r="B30" s="20" t="s">
        <v>15</v>
      </c>
      <c r="C30" s="84" t="s">
        <v>27</v>
      </c>
      <c r="D30" s="37">
        <v>0.42</v>
      </c>
      <c r="E30" s="54">
        <v>0.52</v>
      </c>
      <c r="F30" s="11">
        <f t="shared" si="1"/>
        <v>2373.28</v>
      </c>
    </row>
    <row r="31" spans="2:6" ht="14.25">
      <c r="B31" s="20" t="s">
        <v>16</v>
      </c>
      <c r="C31" s="84" t="s">
        <v>36</v>
      </c>
      <c r="D31" s="37">
        <v>1.25</v>
      </c>
      <c r="E31" s="54">
        <v>1.54</v>
      </c>
      <c r="F31" s="11">
        <f t="shared" si="1"/>
        <v>7028.56</v>
      </c>
    </row>
    <row r="32" spans="2:6" ht="14.25">
      <c r="B32" s="20" t="s">
        <v>17</v>
      </c>
      <c r="C32" s="84" t="s">
        <v>28</v>
      </c>
      <c r="D32" s="37">
        <v>1.21</v>
      </c>
      <c r="E32" s="54">
        <v>1.49</v>
      </c>
      <c r="F32" s="11">
        <f t="shared" si="1"/>
        <v>6800.36</v>
      </c>
    </row>
    <row r="33" spans="2:6" ht="14.25">
      <c r="B33" s="20" t="s">
        <v>18</v>
      </c>
      <c r="C33" s="84" t="s">
        <v>29</v>
      </c>
      <c r="D33" s="37">
        <v>0.03</v>
      </c>
      <c r="E33" s="54">
        <v>0.05</v>
      </c>
      <c r="F33" s="11">
        <f t="shared" si="1"/>
        <v>228.20000000000002</v>
      </c>
    </row>
    <row r="34" spans="2:6" ht="14.25">
      <c r="B34" s="20" t="s">
        <v>38</v>
      </c>
      <c r="C34" s="84" t="s">
        <v>39</v>
      </c>
      <c r="D34" s="37">
        <v>0.92</v>
      </c>
      <c r="E34" s="54">
        <v>1.1</v>
      </c>
      <c r="F34" s="11">
        <f t="shared" si="1"/>
        <v>5020.400000000001</v>
      </c>
    </row>
    <row r="35" spans="2:6" ht="14.25">
      <c r="B35" s="1">
        <v>12</v>
      </c>
      <c r="C35" s="2" t="s">
        <v>10</v>
      </c>
      <c r="D35" s="37">
        <v>1.34</v>
      </c>
      <c r="E35" s="54">
        <v>1.61</v>
      </c>
      <c r="F35" s="11">
        <f t="shared" si="1"/>
        <v>7348.040000000001</v>
      </c>
    </row>
    <row r="36" spans="2:6" ht="14.25">
      <c r="B36" s="1">
        <v>13</v>
      </c>
      <c r="C36" s="2" t="s">
        <v>11</v>
      </c>
      <c r="D36" s="37">
        <v>0.55</v>
      </c>
      <c r="E36" s="54">
        <v>0.66</v>
      </c>
      <c r="F36" s="11">
        <f t="shared" si="1"/>
        <v>3012.2400000000002</v>
      </c>
    </row>
    <row r="37" spans="2:6" ht="14.25">
      <c r="B37" s="1">
        <v>14</v>
      </c>
      <c r="C37" s="84" t="s">
        <v>30</v>
      </c>
      <c r="D37" s="37"/>
      <c r="E37" s="54"/>
      <c r="F37" s="11">
        <f t="shared" si="1"/>
        <v>0</v>
      </c>
    </row>
    <row r="38" spans="2:6" ht="14.25">
      <c r="B38" s="14">
        <v>15</v>
      </c>
      <c r="C38" s="46" t="s">
        <v>12</v>
      </c>
      <c r="D38" s="37">
        <v>6.41</v>
      </c>
      <c r="E38" s="54">
        <v>8.11</v>
      </c>
      <c r="F38" s="11">
        <f t="shared" si="1"/>
        <v>37014.04</v>
      </c>
    </row>
    <row r="39" spans="2:6" ht="14.25">
      <c r="B39" s="1">
        <v>16</v>
      </c>
      <c r="C39" s="84" t="s">
        <v>32</v>
      </c>
      <c r="D39" s="37">
        <v>3.52</v>
      </c>
      <c r="E39" s="56">
        <v>4.45</v>
      </c>
      <c r="F39" s="11">
        <f t="shared" si="1"/>
        <v>20309.8</v>
      </c>
    </row>
    <row r="40" spans="2:6" ht="14.25">
      <c r="B40" s="1">
        <v>17</v>
      </c>
      <c r="C40" s="87" t="s">
        <v>40</v>
      </c>
      <c r="D40" s="37">
        <v>2.01</v>
      </c>
      <c r="E40" s="54">
        <v>2.47</v>
      </c>
      <c r="F40" s="10">
        <f t="shared" si="1"/>
        <v>11273.080000000002</v>
      </c>
    </row>
    <row r="41" spans="2:6" ht="26.25" thickBot="1">
      <c r="B41" s="48">
        <v>18</v>
      </c>
      <c r="C41" s="88" t="s">
        <v>73</v>
      </c>
      <c r="D41" s="50">
        <v>0.35</v>
      </c>
      <c r="E41" s="57">
        <v>0.44</v>
      </c>
      <c r="F41" s="15">
        <f t="shared" si="1"/>
        <v>2008.16</v>
      </c>
    </row>
    <row r="42" spans="2:6" ht="14.25">
      <c r="B42" s="1">
        <v>19</v>
      </c>
      <c r="C42" s="84" t="s">
        <v>33</v>
      </c>
      <c r="D42" s="37">
        <v>1.59</v>
      </c>
      <c r="E42" s="54">
        <v>2</v>
      </c>
      <c r="F42" s="21">
        <f t="shared" si="1"/>
        <v>9128</v>
      </c>
    </row>
    <row r="43" spans="2:6" ht="25.5">
      <c r="B43" s="48">
        <v>20</v>
      </c>
      <c r="C43" s="89" t="s">
        <v>74</v>
      </c>
      <c r="D43" s="50">
        <v>0.16</v>
      </c>
      <c r="E43" s="57">
        <v>0.19</v>
      </c>
      <c r="F43" s="21">
        <f t="shared" si="1"/>
        <v>867.16</v>
      </c>
    </row>
    <row r="44" spans="2:6" ht="14.25">
      <c r="B44" s="1">
        <v>21</v>
      </c>
      <c r="C44" s="84" t="s">
        <v>35</v>
      </c>
      <c r="D44" s="37">
        <v>0.99</v>
      </c>
      <c r="E44" s="54">
        <v>1.28</v>
      </c>
      <c r="F44" s="21">
        <f t="shared" si="1"/>
        <v>5841.92</v>
      </c>
    </row>
    <row r="45" spans="2:6" ht="15">
      <c r="B45" s="4">
        <v>22</v>
      </c>
      <c r="C45" s="86" t="s">
        <v>34</v>
      </c>
      <c r="D45" s="45">
        <v>2.67</v>
      </c>
      <c r="E45" s="55">
        <v>3.41</v>
      </c>
      <c r="F45" s="21">
        <f t="shared" si="1"/>
        <v>15563.24</v>
      </c>
    </row>
    <row r="46" spans="2:6" ht="14.25">
      <c r="B46" s="35" t="s">
        <v>25</v>
      </c>
      <c r="C46" s="84" t="s">
        <v>13</v>
      </c>
      <c r="D46" s="37">
        <v>0.37</v>
      </c>
      <c r="E46" s="54">
        <v>0.47</v>
      </c>
      <c r="F46" s="21">
        <f t="shared" si="1"/>
        <v>2145.08</v>
      </c>
    </row>
    <row r="47" spans="2:6" ht="26.25" thickBot="1">
      <c r="B47" s="51" t="s">
        <v>26</v>
      </c>
      <c r="C47" s="85" t="s">
        <v>75</v>
      </c>
      <c r="D47" s="50">
        <v>0.62</v>
      </c>
      <c r="E47" s="57">
        <v>0.8</v>
      </c>
      <c r="F47" s="21">
        <f t="shared" si="1"/>
        <v>3651.2000000000003</v>
      </c>
    </row>
    <row r="48" spans="2:5" ht="16.5" thickBot="1">
      <c r="B48" s="38"/>
      <c r="C48" s="90" t="s">
        <v>70</v>
      </c>
      <c r="D48" s="202"/>
      <c r="E48" s="203"/>
    </row>
    <row r="49" spans="2:5" ht="30.75" thickBot="1">
      <c r="B49" s="16"/>
      <c r="C49" s="91" t="s">
        <v>126</v>
      </c>
      <c r="D49" s="195">
        <v>12.78</v>
      </c>
      <c r="E49" s="196"/>
    </row>
    <row r="50" ht="12.75">
      <c r="C50" s="49"/>
    </row>
    <row r="51" ht="12.75">
      <c r="C51" s="59"/>
    </row>
    <row r="54" spans="3:6" ht="15.75">
      <c r="C54" s="17"/>
      <c r="D54" s="17"/>
      <c r="E54" s="23" t="s">
        <v>19</v>
      </c>
      <c r="F54" s="173"/>
    </row>
    <row r="55" spans="3:6" ht="15.75">
      <c r="C55" s="17"/>
      <c r="D55" s="17"/>
      <c r="E55" s="23" t="s">
        <v>137</v>
      </c>
      <c r="F55" s="173"/>
    </row>
    <row r="56" spans="3:6" ht="15.75">
      <c r="C56" s="17"/>
      <c r="D56" s="18"/>
      <c r="E56" s="81" t="s">
        <v>138</v>
      </c>
      <c r="F56" s="9"/>
    </row>
    <row r="57" spans="3:6" ht="15.75">
      <c r="C57" s="17"/>
      <c r="D57" s="19"/>
      <c r="E57" s="175">
        <v>43424</v>
      </c>
      <c r="F57" s="8"/>
    </row>
    <row r="58" spans="3:6" ht="15.75">
      <c r="C58" s="6"/>
      <c r="D58" s="173"/>
      <c r="E58" s="173"/>
      <c r="F58" s="173"/>
    </row>
    <row r="59" spans="2:6" ht="18">
      <c r="B59" s="201" t="s">
        <v>22</v>
      </c>
      <c r="C59" s="201"/>
      <c r="D59" s="201"/>
      <c r="E59" s="201"/>
      <c r="F59" s="201"/>
    </row>
    <row r="60" spans="2:6" ht="15">
      <c r="B60" s="177" t="s">
        <v>90</v>
      </c>
      <c r="C60" s="177"/>
      <c r="D60" s="177"/>
      <c r="E60" s="177"/>
      <c r="F60" s="177"/>
    </row>
    <row r="61" spans="2:6" ht="15">
      <c r="B61" s="177" t="s">
        <v>91</v>
      </c>
      <c r="C61" s="177"/>
      <c r="D61" s="177"/>
      <c r="E61" s="177"/>
      <c r="F61" s="177"/>
    </row>
    <row r="62" spans="2:6" ht="15.75">
      <c r="B62" s="177" t="s">
        <v>106</v>
      </c>
      <c r="C62" s="177"/>
      <c r="D62" s="177"/>
      <c r="E62" s="177"/>
      <c r="F62" s="177"/>
    </row>
    <row r="63" spans="2:6" ht="12.75">
      <c r="B63" s="182" t="s">
        <v>142</v>
      </c>
      <c r="C63" s="182"/>
      <c r="D63" s="182"/>
      <c r="E63" s="182"/>
      <c r="F63" s="182"/>
    </row>
    <row r="64" spans="2:6" ht="12.75">
      <c r="B64" s="184"/>
      <c r="C64" s="184"/>
      <c r="D64" s="184"/>
      <c r="E64" s="184"/>
      <c r="F64" s="184"/>
    </row>
    <row r="65" spans="2:6" ht="16.5" thickBot="1">
      <c r="B65" s="183" t="s">
        <v>128</v>
      </c>
      <c r="C65" s="183"/>
      <c r="D65" s="183"/>
      <c r="E65" s="183"/>
      <c r="F65" s="172"/>
    </row>
    <row r="66" spans="2:6" ht="12.75">
      <c r="B66" s="187" t="s">
        <v>1</v>
      </c>
      <c r="C66" s="179" t="s">
        <v>2</v>
      </c>
      <c r="D66" s="204" t="s">
        <v>82</v>
      </c>
      <c r="E66" s="205"/>
      <c r="F66" s="24">
        <f>E66*4564</f>
        <v>0</v>
      </c>
    </row>
    <row r="67" spans="2:6" ht="13.5" thickBot="1">
      <c r="B67" s="188"/>
      <c r="C67" s="180"/>
      <c r="D67" s="206"/>
      <c r="E67" s="207"/>
      <c r="F67" s="24"/>
    </row>
    <row r="68" spans="2:6" ht="16.5" thickBot="1">
      <c r="B68" s="7"/>
      <c r="C68" s="41" t="s">
        <v>0</v>
      </c>
      <c r="D68" s="58">
        <f>SUM(D70:D80,D85:D95)</f>
        <v>34.42</v>
      </c>
      <c r="E68" s="94">
        <f>SUM(E70:E79,E84:E95)</f>
        <v>41.33</v>
      </c>
      <c r="F68" s="24"/>
    </row>
    <row r="69" spans="2:6" ht="12.75">
      <c r="B69" s="13"/>
      <c r="C69" s="39" t="s">
        <v>3</v>
      </c>
      <c r="D69" s="129"/>
      <c r="E69" s="32"/>
      <c r="F69" s="24">
        <f>E69*4564</f>
        <v>0</v>
      </c>
    </row>
    <row r="70" spans="2:6" ht="14.25">
      <c r="B70" s="1">
        <v>1</v>
      </c>
      <c r="C70" s="84" t="s">
        <v>23</v>
      </c>
      <c r="D70" s="65">
        <v>4.53</v>
      </c>
      <c r="E70" s="75">
        <v>5.5</v>
      </c>
      <c r="F70" s="24"/>
    </row>
    <row r="71" spans="2:6" ht="14.25">
      <c r="B71" s="1">
        <v>2</v>
      </c>
      <c r="C71" s="87" t="s">
        <v>89</v>
      </c>
      <c r="D71" s="65">
        <v>1.31</v>
      </c>
      <c r="E71" s="75">
        <v>1.58</v>
      </c>
      <c r="F71" s="24"/>
    </row>
    <row r="72" spans="2:6" ht="14.25">
      <c r="B72" s="26">
        <v>3</v>
      </c>
      <c r="C72" s="87" t="s">
        <v>92</v>
      </c>
      <c r="D72" s="65">
        <v>0.22</v>
      </c>
      <c r="E72" s="75">
        <v>0.28</v>
      </c>
      <c r="F72" s="24">
        <f>E72*4564</f>
        <v>1277.92</v>
      </c>
    </row>
    <row r="73" spans="2:6" ht="14.25">
      <c r="B73" s="1">
        <v>4</v>
      </c>
      <c r="C73" s="2" t="s">
        <v>6</v>
      </c>
      <c r="D73" s="65">
        <v>1.89</v>
      </c>
      <c r="E73" s="75"/>
      <c r="F73" s="24">
        <f>E73*4564</f>
        <v>0</v>
      </c>
    </row>
    <row r="74" spans="2:6" ht="14.25">
      <c r="B74" s="1">
        <v>5</v>
      </c>
      <c r="C74" s="2" t="s">
        <v>7</v>
      </c>
      <c r="D74" s="65">
        <v>0.14</v>
      </c>
      <c r="E74" s="75">
        <v>0.17</v>
      </c>
      <c r="F74" s="24">
        <f>E74*4564</f>
        <v>775.8800000000001</v>
      </c>
    </row>
    <row r="75" spans="2:6" ht="14.25">
      <c r="B75" s="1">
        <v>6</v>
      </c>
      <c r="C75" s="2" t="s">
        <v>8</v>
      </c>
      <c r="D75" s="65"/>
      <c r="E75" s="75"/>
      <c r="F75" s="24">
        <f>E75*4564</f>
        <v>0</v>
      </c>
    </row>
    <row r="76" spans="2:6" ht="14.25">
      <c r="B76" s="48">
        <v>7</v>
      </c>
      <c r="C76" s="85" t="s">
        <v>76</v>
      </c>
      <c r="D76" s="69">
        <v>1.76</v>
      </c>
      <c r="E76" s="76">
        <v>2.3</v>
      </c>
      <c r="F76" s="24">
        <f>E76*4564</f>
        <v>10497.199999999999</v>
      </c>
    </row>
    <row r="77" spans="2:6" ht="14.25">
      <c r="B77" s="1">
        <v>8</v>
      </c>
      <c r="C77" s="2" t="s">
        <v>9</v>
      </c>
      <c r="D77" s="65">
        <v>1.02</v>
      </c>
      <c r="E77" s="75">
        <v>1.36</v>
      </c>
      <c r="F77" s="24"/>
    </row>
    <row r="78" spans="2:6" ht="14.25">
      <c r="B78" s="1">
        <v>9</v>
      </c>
      <c r="C78" s="87" t="s">
        <v>85</v>
      </c>
      <c r="D78" s="65">
        <v>0.63</v>
      </c>
      <c r="E78" s="75">
        <v>0.82</v>
      </c>
      <c r="F78" s="24"/>
    </row>
    <row r="79" spans="2:6" ht="15">
      <c r="B79" s="4">
        <v>10</v>
      </c>
      <c r="C79" s="86" t="s">
        <v>24</v>
      </c>
      <c r="D79" s="68">
        <f>SUM(D80:D83)</f>
        <v>2.9099999999999997</v>
      </c>
      <c r="E79" s="77">
        <f>SUM(E80:E83)</f>
        <v>3.5999999999999996</v>
      </c>
      <c r="F79" s="24">
        <f>E79*4564</f>
        <v>16430.399999999998</v>
      </c>
    </row>
    <row r="80" spans="2:6" ht="14.25">
      <c r="B80" s="20" t="s">
        <v>15</v>
      </c>
      <c r="C80" s="84" t="s">
        <v>27</v>
      </c>
      <c r="D80" s="65">
        <v>0.42</v>
      </c>
      <c r="E80" s="75">
        <v>0.52</v>
      </c>
      <c r="F80" s="24">
        <f>E80*4564</f>
        <v>2373.28</v>
      </c>
    </row>
    <row r="81" spans="2:6" ht="14.25">
      <c r="B81" s="20" t="s">
        <v>16</v>
      </c>
      <c r="C81" s="84" t="s">
        <v>36</v>
      </c>
      <c r="D81" s="65">
        <v>1.25</v>
      </c>
      <c r="E81" s="75">
        <v>1.54</v>
      </c>
      <c r="F81" s="24">
        <f>E81*4564</f>
        <v>7028.56</v>
      </c>
    </row>
    <row r="82" spans="2:6" ht="14.25">
      <c r="B82" s="20" t="s">
        <v>17</v>
      </c>
      <c r="C82" s="84" t="s">
        <v>28</v>
      </c>
      <c r="D82" s="65">
        <v>1.21</v>
      </c>
      <c r="E82" s="75">
        <v>1.49</v>
      </c>
      <c r="F82" s="24"/>
    </row>
    <row r="83" spans="2:6" ht="14.25">
      <c r="B83" s="20" t="s">
        <v>18</v>
      </c>
      <c r="C83" s="84" t="s">
        <v>29</v>
      </c>
      <c r="D83" s="65">
        <v>0.03</v>
      </c>
      <c r="E83" s="75">
        <v>0.05</v>
      </c>
      <c r="F83" s="24">
        <f aca="true" t="shared" si="2" ref="F83:F92">E83*4564</f>
        <v>228.20000000000002</v>
      </c>
    </row>
    <row r="84" spans="2:6" ht="14.25">
      <c r="B84" s="20" t="s">
        <v>38</v>
      </c>
      <c r="C84" s="84" t="s">
        <v>39</v>
      </c>
      <c r="D84" s="65">
        <v>0.92</v>
      </c>
      <c r="E84" s="75">
        <v>1.1</v>
      </c>
      <c r="F84" s="24">
        <f t="shared" si="2"/>
        <v>5020.400000000001</v>
      </c>
    </row>
    <row r="85" spans="2:6" ht="14.25">
      <c r="B85" s="1">
        <v>12</v>
      </c>
      <c r="C85" s="2" t="s">
        <v>10</v>
      </c>
      <c r="D85" s="65">
        <v>1.34</v>
      </c>
      <c r="E85" s="75">
        <v>1.61</v>
      </c>
      <c r="F85" s="24">
        <f t="shared" si="2"/>
        <v>7348.040000000001</v>
      </c>
    </row>
    <row r="86" spans="2:6" ht="14.25">
      <c r="B86" s="1">
        <v>13</v>
      </c>
      <c r="C86" s="2" t="s">
        <v>11</v>
      </c>
      <c r="D86" s="65">
        <v>0.55</v>
      </c>
      <c r="E86" s="75">
        <v>0.66</v>
      </c>
      <c r="F86" s="24">
        <f t="shared" si="2"/>
        <v>3012.2400000000002</v>
      </c>
    </row>
    <row r="87" spans="2:6" ht="14.25">
      <c r="B87" s="1">
        <v>14</v>
      </c>
      <c r="C87" s="84" t="s">
        <v>30</v>
      </c>
      <c r="D87" s="65"/>
      <c r="E87" s="75"/>
      <c r="F87" s="24">
        <f t="shared" si="2"/>
        <v>0</v>
      </c>
    </row>
    <row r="88" spans="2:6" ht="14.25">
      <c r="B88" s="14">
        <v>15</v>
      </c>
      <c r="C88" s="46" t="s">
        <v>12</v>
      </c>
      <c r="D88" s="65">
        <v>6.41</v>
      </c>
      <c r="E88" s="54">
        <v>8.11</v>
      </c>
      <c r="F88" s="24">
        <f t="shared" si="2"/>
        <v>37014.04</v>
      </c>
    </row>
    <row r="89" spans="2:6" ht="14.25">
      <c r="B89" s="1">
        <v>16</v>
      </c>
      <c r="C89" s="87" t="s">
        <v>95</v>
      </c>
      <c r="D89" s="65">
        <v>3.52</v>
      </c>
      <c r="E89" s="131">
        <v>4.45</v>
      </c>
      <c r="F89" s="24">
        <f t="shared" si="2"/>
        <v>20309.8</v>
      </c>
    </row>
    <row r="90" spans="2:6" ht="14.25">
      <c r="B90" s="1">
        <v>17</v>
      </c>
      <c r="C90" s="87" t="s">
        <v>40</v>
      </c>
      <c r="D90" s="65">
        <v>2.01</v>
      </c>
      <c r="E90" s="75">
        <v>2.47</v>
      </c>
      <c r="F90" s="42">
        <f t="shared" si="2"/>
        <v>11273.080000000002</v>
      </c>
    </row>
    <row r="91" spans="2:6" ht="26.25" thickBot="1">
      <c r="B91" s="48">
        <v>18</v>
      </c>
      <c r="C91" s="88" t="s">
        <v>73</v>
      </c>
      <c r="D91" s="69">
        <v>0.35</v>
      </c>
      <c r="E91" s="57">
        <v>0.44</v>
      </c>
      <c r="F91" s="43">
        <f t="shared" si="2"/>
        <v>2008.16</v>
      </c>
    </row>
    <row r="92" spans="2:6" ht="14.25">
      <c r="B92" s="1">
        <v>19</v>
      </c>
      <c r="C92" s="84" t="s">
        <v>33</v>
      </c>
      <c r="D92" s="65">
        <v>1.59</v>
      </c>
      <c r="E92" s="75">
        <v>2</v>
      </c>
      <c r="F92" s="44">
        <f t="shared" si="2"/>
        <v>9128</v>
      </c>
    </row>
    <row r="93" spans="2:5" ht="25.5">
      <c r="B93" s="48">
        <v>20</v>
      </c>
      <c r="C93" s="89" t="s">
        <v>74</v>
      </c>
      <c r="D93" s="69">
        <v>0.16</v>
      </c>
      <c r="E93" s="76">
        <v>0.19</v>
      </c>
    </row>
    <row r="94" spans="2:5" ht="14.25">
      <c r="B94" s="1">
        <v>21</v>
      </c>
      <c r="C94" s="84" t="s">
        <v>35</v>
      </c>
      <c r="D94" s="65">
        <v>0.99</v>
      </c>
      <c r="E94" s="75">
        <v>1.28</v>
      </c>
    </row>
    <row r="95" spans="2:5" ht="15" thickBot="1">
      <c r="B95" s="100">
        <v>22</v>
      </c>
      <c r="C95" s="101" t="s">
        <v>34</v>
      </c>
      <c r="D95" s="130">
        <v>2.67</v>
      </c>
      <c r="E95" s="132">
        <v>3.41</v>
      </c>
    </row>
    <row r="96" ht="12.75">
      <c r="C96" s="3"/>
    </row>
    <row r="97" ht="12.75">
      <c r="C97" s="59"/>
    </row>
    <row r="98" ht="12.75">
      <c r="B98" s="59" t="s">
        <v>143</v>
      </c>
    </row>
  </sheetData>
  <mergeCells count="22">
    <mergeCell ref="B64:F64"/>
    <mergeCell ref="B65:E65"/>
    <mergeCell ref="B66:B67"/>
    <mergeCell ref="C66:C67"/>
    <mergeCell ref="D66:E67"/>
    <mergeCell ref="B59:F59"/>
    <mergeCell ref="B60:F60"/>
    <mergeCell ref="B61:F61"/>
    <mergeCell ref="B62:F62"/>
    <mergeCell ref="B63:F63"/>
    <mergeCell ref="B9:F9"/>
    <mergeCell ref="B10:F10"/>
    <mergeCell ref="B11:F11"/>
    <mergeCell ref="B12:F12"/>
    <mergeCell ref="B13:F13"/>
    <mergeCell ref="D48:E48"/>
    <mergeCell ref="D49:E49"/>
    <mergeCell ref="B14:F14"/>
    <mergeCell ref="B15:E15"/>
    <mergeCell ref="B16:B17"/>
    <mergeCell ref="C16:C17"/>
    <mergeCell ref="E16:E17"/>
  </mergeCells>
  <printOptions/>
  <pageMargins left="0.8267716535433072" right="0.4330708661417323" top="0.3937007874015748" bottom="0.5511811023622047" header="0.31496062992125984" footer="0.31496062992125984"/>
  <pageSetup fitToHeight="1" fitToWidth="1" horizontalDpi="600" verticalDpi="600" orientation="portrait" paperSize="9" scale="1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3:F51"/>
  <sheetViews>
    <sheetView workbookViewId="0" topLeftCell="A31">
      <selection activeCell="B51" sqref="B51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83.57421875" style="0" customWidth="1"/>
    <col min="4" max="4" width="11.8515625" style="0" hidden="1" customWidth="1"/>
    <col min="5" max="5" width="22.7109375" style="0" customWidth="1"/>
    <col min="6" max="6" width="10.28125" style="0" hidden="1" customWidth="1"/>
    <col min="7" max="7" width="12.421875" style="0" customWidth="1"/>
    <col min="8" max="8" width="15.7109375" style="0" customWidth="1"/>
    <col min="10" max="10" width="15.8515625" style="0" customWidth="1"/>
  </cols>
  <sheetData>
    <row r="3" spans="3:6" ht="15.75">
      <c r="C3" s="17"/>
      <c r="D3" s="17"/>
      <c r="E3" s="165" t="s">
        <v>19</v>
      </c>
      <c r="F3" s="164"/>
    </row>
    <row r="4" spans="3:6" ht="15.75">
      <c r="C4" s="17"/>
      <c r="D4" s="17"/>
      <c r="E4" s="165" t="s">
        <v>137</v>
      </c>
      <c r="F4" s="164"/>
    </row>
    <row r="5" spans="3:6" ht="15.75">
      <c r="C5" s="17"/>
      <c r="D5" s="79"/>
      <c r="E5" s="81" t="s">
        <v>138</v>
      </c>
      <c r="F5" s="9"/>
    </row>
    <row r="6" spans="3:6" ht="15.75">
      <c r="C6" s="17"/>
      <c r="D6" s="80"/>
      <c r="E6" s="174">
        <v>43424</v>
      </c>
      <c r="F6" s="8"/>
    </row>
    <row r="7" spans="3:6" ht="15.75">
      <c r="C7" s="6"/>
      <c r="D7" s="164"/>
      <c r="E7" s="164"/>
      <c r="F7" s="164"/>
    </row>
    <row r="8" spans="2:6" ht="15.75">
      <c r="B8" s="191" t="s">
        <v>22</v>
      </c>
      <c r="C8" s="191"/>
      <c r="D8" s="191"/>
      <c r="E8" s="191"/>
      <c r="F8" s="191"/>
    </row>
    <row r="9" spans="2:6" ht="15">
      <c r="B9" s="177" t="s">
        <v>99</v>
      </c>
      <c r="C9" s="177"/>
      <c r="D9" s="177"/>
      <c r="E9" s="177"/>
      <c r="F9" s="177"/>
    </row>
    <row r="10" spans="2:6" ht="15">
      <c r="B10" s="177" t="s">
        <v>100</v>
      </c>
      <c r="C10" s="177"/>
      <c r="D10" s="177"/>
      <c r="E10" s="177"/>
      <c r="F10" s="177"/>
    </row>
    <row r="11" spans="2:6" ht="15.75">
      <c r="B11" s="181" t="s">
        <v>107</v>
      </c>
      <c r="C11" s="181"/>
      <c r="D11" s="181"/>
      <c r="E11" s="181"/>
      <c r="F11" s="181"/>
    </row>
    <row r="12" spans="2:6" ht="12.75">
      <c r="B12" s="182" t="s">
        <v>127</v>
      </c>
      <c r="C12" s="182"/>
      <c r="D12" s="182"/>
      <c r="E12" s="182"/>
      <c r="F12" s="182"/>
    </row>
    <row r="13" spans="2:6" ht="12.75">
      <c r="B13" s="184" t="s">
        <v>125</v>
      </c>
      <c r="C13" s="184"/>
      <c r="D13" s="184"/>
      <c r="E13" s="184"/>
      <c r="F13" s="184"/>
    </row>
    <row r="14" spans="2:6" ht="16.5" thickBot="1">
      <c r="B14" s="183" t="s">
        <v>128</v>
      </c>
      <c r="C14" s="183"/>
      <c r="D14" s="183"/>
      <c r="E14" s="183"/>
      <c r="F14" s="162"/>
    </row>
    <row r="15" spans="2:6" ht="15">
      <c r="B15" s="187" t="s">
        <v>1</v>
      </c>
      <c r="C15" s="179" t="s">
        <v>2</v>
      </c>
      <c r="D15" s="60" t="s">
        <v>72</v>
      </c>
      <c r="E15" s="185" t="s">
        <v>72</v>
      </c>
      <c r="F15" s="24" t="e">
        <f>D15*4564</f>
        <v>#VALUE!</v>
      </c>
    </row>
    <row r="16" spans="2:6" ht="13.5" thickBot="1">
      <c r="B16" s="188"/>
      <c r="C16" s="180"/>
      <c r="D16" s="62" t="s">
        <v>79</v>
      </c>
      <c r="E16" s="186"/>
      <c r="F16" s="24"/>
    </row>
    <row r="17" spans="2:6" ht="16.5" thickBot="1">
      <c r="B17" s="7"/>
      <c r="C17" s="82" t="s">
        <v>0</v>
      </c>
      <c r="D17" s="58">
        <f>SUM(D19:D28,D33:D44)</f>
        <v>34.39</v>
      </c>
      <c r="E17" s="36">
        <f>SUM(E19:E28,E33:E44)</f>
        <v>42.14</v>
      </c>
      <c r="F17" s="24"/>
    </row>
    <row r="18" spans="2:6" ht="12.75">
      <c r="B18" s="13"/>
      <c r="C18" s="83" t="s">
        <v>3</v>
      </c>
      <c r="D18" s="40"/>
      <c r="E18" s="12"/>
      <c r="F18" s="11">
        <f aca="true" t="shared" si="0" ref="F18">E18*4564</f>
        <v>0</v>
      </c>
    </row>
    <row r="19" spans="2:6" ht="14.25">
      <c r="B19" s="1">
        <v>1</v>
      </c>
      <c r="C19" s="87" t="s">
        <v>129</v>
      </c>
      <c r="D19" s="37">
        <v>4.93</v>
      </c>
      <c r="E19" s="54">
        <v>6.31</v>
      </c>
      <c r="F19" s="11"/>
    </row>
    <row r="20" spans="2:6" ht="14.25">
      <c r="B20" s="1">
        <v>2</v>
      </c>
      <c r="C20" s="2" t="s">
        <v>4</v>
      </c>
      <c r="D20" s="37">
        <v>0.71</v>
      </c>
      <c r="E20" s="54">
        <v>0.82</v>
      </c>
      <c r="F20" s="11"/>
    </row>
    <row r="21" spans="2:6" ht="14.25">
      <c r="B21" s="1">
        <v>3</v>
      </c>
      <c r="C21" s="2" t="s">
        <v>5</v>
      </c>
      <c r="D21" s="37">
        <v>0.11</v>
      </c>
      <c r="E21" s="54">
        <v>0.16</v>
      </c>
      <c r="F21" s="11">
        <f aca="true" t="shared" si="1" ref="F21:F25">E21*4564</f>
        <v>730.24</v>
      </c>
    </row>
    <row r="22" spans="2:6" ht="14.25">
      <c r="B22" s="1">
        <v>4</v>
      </c>
      <c r="C22" s="2" t="s">
        <v>6</v>
      </c>
      <c r="D22" s="37">
        <v>1.16</v>
      </c>
      <c r="E22" s="54">
        <v>1.3</v>
      </c>
      <c r="F22" s="11">
        <f t="shared" si="1"/>
        <v>5933.2</v>
      </c>
    </row>
    <row r="23" spans="2:6" ht="14.25">
      <c r="B23" s="1">
        <v>5</v>
      </c>
      <c r="C23" s="2" t="s">
        <v>7</v>
      </c>
      <c r="D23" s="37">
        <v>0.14</v>
      </c>
      <c r="E23" s="54">
        <v>0.17</v>
      </c>
      <c r="F23" s="11">
        <f t="shared" si="1"/>
        <v>775.8800000000001</v>
      </c>
    </row>
    <row r="24" spans="2:6" ht="14.25">
      <c r="B24" s="1">
        <v>6</v>
      </c>
      <c r="C24" s="2" t="s">
        <v>8</v>
      </c>
      <c r="D24" s="37">
        <v>1.22</v>
      </c>
      <c r="E24" s="54">
        <v>1.33</v>
      </c>
      <c r="F24" s="11">
        <f t="shared" si="1"/>
        <v>6070.12</v>
      </c>
    </row>
    <row r="25" spans="2:6" ht="14.25">
      <c r="B25" s="48">
        <v>7</v>
      </c>
      <c r="C25" s="85" t="s">
        <v>86</v>
      </c>
      <c r="D25" s="50">
        <v>2.73</v>
      </c>
      <c r="E25" s="57">
        <v>2.03</v>
      </c>
      <c r="F25" s="11">
        <f t="shared" si="1"/>
        <v>9264.919999999998</v>
      </c>
    </row>
    <row r="26" spans="2:6" ht="14.25">
      <c r="B26" s="1">
        <v>8</v>
      </c>
      <c r="C26" s="2" t="s">
        <v>9</v>
      </c>
      <c r="D26" s="37">
        <v>1.03</v>
      </c>
      <c r="E26" s="54">
        <v>1.4</v>
      </c>
      <c r="F26" s="11"/>
    </row>
    <row r="27" spans="2:6" ht="14.25">
      <c r="B27" s="1">
        <v>9</v>
      </c>
      <c r="C27" s="87" t="s">
        <v>85</v>
      </c>
      <c r="D27" s="37">
        <v>0.49</v>
      </c>
      <c r="E27" s="54">
        <v>0.52</v>
      </c>
      <c r="F27" s="11"/>
    </row>
    <row r="28" spans="2:6" ht="15">
      <c r="B28" s="4">
        <v>10</v>
      </c>
      <c r="C28" s="86" t="s">
        <v>24</v>
      </c>
      <c r="D28" s="45">
        <f>SUM(D29:D32)</f>
        <v>0.78</v>
      </c>
      <c r="E28" s="55">
        <f>SUM(E29:E32)</f>
        <v>0.56</v>
      </c>
      <c r="F28" s="11">
        <f aca="true" t="shared" si="2" ref="F28:F30">E28*4564</f>
        <v>2555.84</v>
      </c>
    </row>
    <row r="29" spans="2:6" ht="14.25">
      <c r="B29" s="20" t="s">
        <v>15</v>
      </c>
      <c r="C29" s="84" t="s">
        <v>27</v>
      </c>
      <c r="D29" s="37">
        <v>0.15</v>
      </c>
      <c r="E29" s="54">
        <v>0.13</v>
      </c>
      <c r="F29" s="11">
        <f t="shared" si="2"/>
        <v>593.32</v>
      </c>
    </row>
    <row r="30" spans="2:6" ht="14.25">
      <c r="B30" s="20" t="s">
        <v>16</v>
      </c>
      <c r="C30" s="84" t="s">
        <v>36</v>
      </c>
      <c r="D30" s="37"/>
      <c r="E30" s="54"/>
      <c r="F30" s="11">
        <f t="shared" si="2"/>
        <v>0</v>
      </c>
    </row>
    <row r="31" spans="2:6" ht="14.25">
      <c r="B31" s="20" t="s">
        <v>17</v>
      </c>
      <c r="C31" s="84" t="s">
        <v>28</v>
      </c>
      <c r="D31" s="37">
        <v>0.6</v>
      </c>
      <c r="E31" s="54">
        <v>0.38</v>
      </c>
      <c r="F31" s="11"/>
    </row>
    <row r="32" spans="2:6" ht="14.25">
      <c r="B32" s="20" t="s">
        <v>18</v>
      </c>
      <c r="C32" s="84" t="s">
        <v>29</v>
      </c>
      <c r="D32" s="37">
        <v>0.03</v>
      </c>
      <c r="E32" s="54">
        <v>0.05</v>
      </c>
      <c r="F32" s="11">
        <f aca="true" t="shared" si="3" ref="F32:F46">E32*4564</f>
        <v>228.20000000000002</v>
      </c>
    </row>
    <row r="33" spans="2:6" ht="14.25">
      <c r="B33" s="20" t="s">
        <v>38</v>
      </c>
      <c r="C33" s="84" t="s">
        <v>39</v>
      </c>
      <c r="D33" s="37">
        <v>0.64</v>
      </c>
      <c r="E33" s="54">
        <v>0.6</v>
      </c>
      <c r="F33" s="11">
        <f t="shared" si="3"/>
        <v>2738.4</v>
      </c>
    </row>
    <row r="34" spans="2:6" ht="14.25">
      <c r="B34" s="1">
        <v>12</v>
      </c>
      <c r="C34" s="2" t="s">
        <v>10</v>
      </c>
      <c r="D34" s="37">
        <v>0.01</v>
      </c>
      <c r="E34" s="160">
        <v>0.01</v>
      </c>
      <c r="F34" s="11">
        <f t="shared" si="3"/>
        <v>45.64</v>
      </c>
    </row>
    <row r="35" spans="2:6" ht="14.25">
      <c r="B35" s="1">
        <v>13</v>
      </c>
      <c r="C35" s="2" t="s">
        <v>11</v>
      </c>
      <c r="D35" s="37">
        <v>0.06</v>
      </c>
      <c r="E35" s="54">
        <v>0.38</v>
      </c>
      <c r="F35" s="11">
        <f t="shared" si="3"/>
        <v>1734.32</v>
      </c>
    </row>
    <row r="36" spans="2:6" ht="14.25">
      <c r="B36" s="1">
        <v>14</v>
      </c>
      <c r="C36" s="84" t="s">
        <v>30</v>
      </c>
      <c r="D36" s="37">
        <v>5.25</v>
      </c>
      <c r="E36" s="54">
        <v>6.53</v>
      </c>
      <c r="F36" s="11">
        <f t="shared" si="3"/>
        <v>29802.920000000002</v>
      </c>
    </row>
    <row r="37" spans="2:6" ht="14.25">
      <c r="B37" s="14">
        <v>15</v>
      </c>
      <c r="C37" s="46" t="s">
        <v>12</v>
      </c>
      <c r="D37" s="37">
        <v>5.92</v>
      </c>
      <c r="E37" s="54">
        <v>8.08</v>
      </c>
      <c r="F37" s="11">
        <f t="shared" si="3"/>
        <v>36877.12</v>
      </c>
    </row>
    <row r="38" spans="2:6" ht="14.25">
      <c r="B38" s="1">
        <v>16</v>
      </c>
      <c r="C38" s="84" t="s">
        <v>32</v>
      </c>
      <c r="D38" s="37">
        <v>2.29</v>
      </c>
      <c r="E38" s="56">
        <v>3.12</v>
      </c>
      <c r="F38" s="11">
        <f t="shared" si="3"/>
        <v>14239.68</v>
      </c>
    </row>
    <row r="39" spans="2:6" ht="14.25">
      <c r="B39" s="1">
        <v>17</v>
      </c>
      <c r="C39" s="87" t="s">
        <v>40</v>
      </c>
      <c r="D39" s="37">
        <v>1.16</v>
      </c>
      <c r="E39" s="54">
        <v>1.5</v>
      </c>
      <c r="F39" s="10">
        <f t="shared" si="3"/>
        <v>6846</v>
      </c>
    </row>
    <row r="40" spans="2:6" ht="26.25" thickBot="1">
      <c r="B40" s="48">
        <v>18</v>
      </c>
      <c r="C40" s="88" t="s">
        <v>73</v>
      </c>
      <c r="D40" s="50">
        <v>0.35</v>
      </c>
      <c r="E40" s="57">
        <v>0.44</v>
      </c>
      <c r="F40" s="15">
        <f t="shared" si="3"/>
        <v>2008.16</v>
      </c>
    </row>
    <row r="41" spans="2:6" ht="14.25">
      <c r="B41" s="1">
        <v>19</v>
      </c>
      <c r="C41" s="84" t="s">
        <v>33</v>
      </c>
      <c r="D41" s="37">
        <v>1.59</v>
      </c>
      <c r="E41" s="54">
        <v>2</v>
      </c>
      <c r="F41" s="21">
        <f t="shared" si="3"/>
        <v>9128</v>
      </c>
    </row>
    <row r="42" spans="2:6" ht="25.5">
      <c r="B42" s="48">
        <v>20</v>
      </c>
      <c r="C42" s="89" t="s">
        <v>74</v>
      </c>
      <c r="D42" s="50">
        <v>0.16</v>
      </c>
      <c r="E42" s="57">
        <v>0.19</v>
      </c>
      <c r="F42" s="21">
        <f t="shared" si="3"/>
        <v>867.16</v>
      </c>
    </row>
    <row r="43" spans="2:6" ht="14.25">
      <c r="B43" s="1">
        <v>21</v>
      </c>
      <c r="C43" s="84" t="s">
        <v>35</v>
      </c>
      <c r="D43" s="37">
        <v>0.99</v>
      </c>
      <c r="E43" s="54">
        <v>1.28</v>
      </c>
      <c r="F43" s="21">
        <f t="shared" si="3"/>
        <v>5841.92</v>
      </c>
    </row>
    <row r="44" spans="2:6" ht="15">
      <c r="B44" s="4">
        <v>22</v>
      </c>
      <c r="C44" s="86" t="s">
        <v>34</v>
      </c>
      <c r="D44" s="45">
        <v>2.67</v>
      </c>
      <c r="E44" s="55">
        <v>3.41</v>
      </c>
      <c r="F44" s="21">
        <f t="shared" si="3"/>
        <v>15563.24</v>
      </c>
    </row>
    <row r="45" spans="2:6" ht="14.25">
      <c r="B45" s="35" t="s">
        <v>25</v>
      </c>
      <c r="C45" s="84" t="s">
        <v>13</v>
      </c>
      <c r="D45" s="37">
        <v>0.37</v>
      </c>
      <c r="E45" s="54">
        <v>0.47</v>
      </c>
      <c r="F45" s="21">
        <f t="shared" si="3"/>
        <v>2145.08</v>
      </c>
    </row>
    <row r="46" spans="2:6" ht="26.25" thickBot="1">
      <c r="B46" s="51" t="s">
        <v>26</v>
      </c>
      <c r="C46" s="85" t="s">
        <v>75</v>
      </c>
      <c r="D46" s="50">
        <v>0.62</v>
      </c>
      <c r="E46" s="57">
        <v>0.8</v>
      </c>
      <c r="F46" s="21">
        <f t="shared" si="3"/>
        <v>3651.2000000000003</v>
      </c>
    </row>
    <row r="47" spans="2:5" ht="16.5" hidden="1" thickBot="1">
      <c r="B47" s="38"/>
      <c r="C47" s="90" t="s">
        <v>70</v>
      </c>
      <c r="D47" s="199"/>
      <c r="E47" s="200"/>
    </row>
    <row r="48" spans="2:5" ht="30.75" thickBot="1">
      <c r="B48" s="16"/>
      <c r="C48" s="91" t="s">
        <v>130</v>
      </c>
      <c r="D48" s="195">
        <v>12.78</v>
      </c>
      <c r="E48" s="196"/>
    </row>
    <row r="49" spans="2:5" ht="15.75">
      <c r="B49" s="163"/>
      <c r="C49" s="159"/>
      <c r="D49" s="157"/>
      <c r="E49" s="157"/>
    </row>
    <row r="50" ht="12.75">
      <c r="C50" s="161"/>
    </row>
    <row r="51" ht="12.75">
      <c r="B51" s="59" t="s">
        <v>143</v>
      </c>
    </row>
  </sheetData>
  <mergeCells count="12">
    <mergeCell ref="D47:E47"/>
    <mergeCell ref="D48:E48"/>
    <mergeCell ref="B13:F13"/>
    <mergeCell ref="B14:E14"/>
    <mergeCell ref="B15:B16"/>
    <mergeCell ref="C15:C16"/>
    <mergeCell ref="E15:E16"/>
    <mergeCell ref="B8:F8"/>
    <mergeCell ref="B9:F9"/>
    <mergeCell ref="B10:F10"/>
    <mergeCell ref="B11:F11"/>
    <mergeCell ref="B12:F12"/>
  </mergeCells>
  <printOptions/>
  <pageMargins left="0.8267716535433072" right="0.4330708661417323" top="0.5905511811023623" bottom="0.5511811023622047" header="0.31496062992125984" footer="0.31496062992125984"/>
  <pageSetup fitToHeight="1" fitToWidth="1" horizontalDpi="600" verticalDpi="600" orientation="portrait" paperSize="9" scale="1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I103"/>
  <sheetViews>
    <sheetView workbookViewId="0" topLeftCell="A78">
      <selection activeCell="B103" sqref="B103"/>
    </sheetView>
  </sheetViews>
  <sheetFormatPr defaultColWidth="9.140625" defaultRowHeight="12.75"/>
  <cols>
    <col min="1" max="1" width="2.8515625" style="0" customWidth="1"/>
    <col min="2" max="2" width="4.8515625" style="0" customWidth="1"/>
    <col min="3" max="3" width="80.57421875" style="0" customWidth="1"/>
    <col min="4" max="4" width="11.8515625" style="0" hidden="1" customWidth="1"/>
    <col min="5" max="5" width="27.57421875" style="0" customWidth="1"/>
    <col min="6" max="6" width="12.140625" style="0" customWidth="1"/>
  </cols>
  <sheetData>
    <row r="2" spans="3:6" ht="12.75">
      <c r="C2" s="17"/>
      <c r="D2" s="17"/>
      <c r="E2" s="53" t="s">
        <v>19</v>
      </c>
      <c r="F2" s="148"/>
    </row>
    <row r="3" spans="3:6" ht="12.75">
      <c r="C3" s="17"/>
      <c r="D3" s="17"/>
      <c r="E3" s="53" t="s">
        <v>137</v>
      </c>
      <c r="F3" s="148"/>
    </row>
    <row r="4" spans="3:6" ht="51" customHeight="1">
      <c r="C4" s="17"/>
      <c r="D4" s="79"/>
      <c r="E4" s="81" t="s">
        <v>138</v>
      </c>
      <c r="F4" s="81"/>
    </row>
    <row r="5" spans="3:6" ht="12.75">
      <c r="C5" s="17"/>
      <c r="D5" s="80"/>
      <c r="E5" s="174">
        <v>43424</v>
      </c>
      <c r="F5" s="81"/>
    </row>
    <row r="6" spans="3:6" ht="15.75">
      <c r="C6" s="6"/>
      <c r="D6" s="52"/>
      <c r="E6" s="52"/>
      <c r="F6" s="142"/>
    </row>
    <row r="7" spans="2:6" ht="15.75">
      <c r="B7" s="191" t="s">
        <v>22</v>
      </c>
      <c r="C7" s="191"/>
      <c r="D7" s="191"/>
      <c r="E7" s="191"/>
      <c r="F7" s="147"/>
    </row>
    <row r="8" spans="2:6" ht="15">
      <c r="B8" s="177" t="s">
        <v>90</v>
      </c>
      <c r="C8" s="177"/>
      <c r="D8" s="177"/>
      <c r="E8" s="177"/>
      <c r="F8" s="141"/>
    </row>
    <row r="9" spans="2:6" ht="15">
      <c r="B9" s="177" t="s">
        <v>100</v>
      </c>
      <c r="C9" s="177"/>
      <c r="D9" s="177"/>
      <c r="E9" s="177"/>
      <c r="F9" s="141"/>
    </row>
    <row r="10" spans="2:6" ht="15.75">
      <c r="B10" s="181" t="s">
        <v>108</v>
      </c>
      <c r="C10" s="181"/>
      <c r="D10" s="181"/>
      <c r="E10" s="181"/>
      <c r="F10" s="143"/>
    </row>
    <row r="11" spans="2:6" ht="12.75">
      <c r="B11" s="182" t="s">
        <v>131</v>
      </c>
      <c r="C11" s="182"/>
      <c r="D11" s="182"/>
      <c r="E11" s="182"/>
      <c r="F11" s="154"/>
    </row>
    <row r="12" spans="2:6" ht="12.75">
      <c r="B12" s="184" t="s">
        <v>120</v>
      </c>
      <c r="C12" s="184"/>
      <c r="D12" s="184"/>
      <c r="E12" s="184"/>
      <c r="F12" s="155"/>
    </row>
    <row r="13" spans="2:6" ht="16.5" thickBot="1">
      <c r="B13" s="183" t="s">
        <v>116</v>
      </c>
      <c r="C13" s="183"/>
      <c r="D13" s="183"/>
      <c r="E13" s="183"/>
      <c r="F13" s="145"/>
    </row>
    <row r="14" spans="2:8" ht="15">
      <c r="B14" s="187" t="s">
        <v>1</v>
      </c>
      <c r="C14" s="179" t="s">
        <v>2</v>
      </c>
      <c r="D14" s="71" t="s">
        <v>72</v>
      </c>
      <c r="E14" s="205" t="s">
        <v>72</v>
      </c>
      <c r="F14" s="140"/>
      <c r="H14" s="192"/>
    </row>
    <row r="15" spans="2:8" ht="15.75" thickBot="1">
      <c r="B15" s="188"/>
      <c r="C15" s="180"/>
      <c r="D15" s="72" t="s">
        <v>79</v>
      </c>
      <c r="E15" s="207"/>
      <c r="F15" s="140"/>
      <c r="H15" s="193"/>
    </row>
    <row r="16" spans="2:8" ht="16.5" thickBot="1">
      <c r="B16" s="7"/>
      <c r="C16" s="82" t="s">
        <v>71</v>
      </c>
      <c r="D16" s="94">
        <f>SUM(D18:D28,D33:D44)</f>
        <v>32.63</v>
      </c>
      <c r="E16" s="92">
        <f>SUM(E18:E28,E33:E44)</f>
        <v>40.83</v>
      </c>
      <c r="F16" s="133"/>
      <c r="H16" s="139"/>
    </row>
    <row r="17" spans="2:6" ht="12.75">
      <c r="B17" s="13"/>
      <c r="C17" s="83" t="s">
        <v>3</v>
      </c>
      <c r="D17" s="95"/>
      <c r="E17" s="34"/>
      <c r="F17" s="5"/>
    </row>
    <row r="18" spans="2:8" ht="14.25">
      <c r="B18" s="1">
        <v>1</v>
      </c>
      <c r="C18" s="84" t="s">
        <v>23</v>
      </c>
      <c r="D18" s="75">
        <v>4.93</v>
      </c>
      <c r="E18" s="54">
        <v>5.96</v>
      </c>
      <c r="F18" s="30"/>
      <c r="G18" s="138"/>
      <c r="H18" s="137"/>
    </row>
    <row r="19" spans="2:8" ht="14.25" hidden="1">
      <c r="B19" s="1"/>
      <c r="C19" s="87" t="s">
        <v>14</v>
      </c>
      <c r="D19" s="75"/>
      <c r="E19" s="54"/>
      <c r="F19" s="30"/>
      <c r="G19" s="138"/>
      <c r="H19" s="137"/>
    </row>
    <row r="20" spans="2:8" ht="14.25">
      <c r="B20" s="1">
        <v>2</v>
      </c>
      <c r="C20" s="2" t="s">
        <v>4</v>
      </c>
      <c r="D20" s="75">
        <v>0.71</v>
      </c>
      <c r="E20" s="54">
        <v>0.86</v>
      </c>
      <c r="F20" s="30"/>
      <c r="G20" s="138"/>
      <c r="H20" s="137"/>
    </row>
    <row r="21" spans="2:8" ht="14.25">
      <c r="B21" s="1">
        <v>3</v>
      </c>
      <c r="C21" s="2" t="s">
        <v>5</v>
      </c>
      <c r="D21" s="75">
        <v>0.11</v>
      </c>
      <c r="E21" s="54">
        <v>0.14</v>
      </c>
      <c r="F21" s="30"/>
      <c r="G21" s="138"/>
      <c r="H21" s="137"/>
    </row>
    <row r="22" spans="2:8" ht="14.25">
      <c r="B22" s="1">
        <v>4</v>
      </c>
      <c r="C22" s="2" t="s">
        <v>6</v>
      </c>
      <c r="D22" s="75">
        <v>1.16</v>
      </c>
      <c r="E22" s="54">
        <v>1.4</v>
      </c>
      <c r="F22" s="30"/>
      <c r="G22" s="138"/>
      <c r="H22" s="137"/>
    </row>
    <row r="23" spans="2:8" ht="14.25">
      <c r="B23" s="1">
        <v>5</v>
      </c>
      <c r="C23" s="2" t="s">
        <v>7</v>
      </c>
      <c r="D23" s="75">
        <v>0.14</v>
      </c>
      <c r="E23" s="54">
        <v>0.17</v>
      </c>
      <c r="F23" s="30"/>
      <c r="G23" s="138"/>
      <c r="H23" s="137"/>
    </row>
    <row r="24" spans="2:8" ht="14.25">
      <c r="B24" s="1">
        <v>6</v>
      </c>
      <c r="C24" s="2" t="s">
        <v>8</v>
      </c>
      <c r="D24" s="75"/>
      <c r="E24" s="54"/>
      <c r="F24" s="30"/>
      <c r="G24" s="138"/>
      <c r="H24" s="137"/>
    </row>
    <row r="25" spans="2:8" ht="15" customHeight="1">
      <c r="B25" s="48">
        <v>7</v>
      </c>
      <c r="C25" s="85" t="s">
        <v>76</v>
      </c>
      <c r="D25" s="76">
        <v>1.7</v>
      </c>
      <c r="E25" s="57">
        <v>2.23</v>
      </c>
      <c r="F25" s="134"/>
      <c r="G25" s="138"/>
      <c r="H25" s="137"/>
    </row>
    <row r="26" spans="2:8" ht="14.25">
      <c r="B26" s="1">
        <v>8</v>
      </c>
      <c r="C26" s="2" t="s">
        <v>9</v>
      </c>
      <c r="D26" s="75">
        <v>1.03</v>
      </c>
      <c r="E26" s="54">
        <v>1.36</v>
      </c>
      <c r="F26" s="30"/>
      <c r="G26" s="138"/>
      <c r="H26" s="137"/>
    </row>
    <row r="27" spans="2:8" ht="14.25">
      <c r="B27" s="1">
        <v>9</v>
      </c>
      <c r="C27" s="87" t="s">
        <v>85</v>
      </c>
      <c r="D27" s="75">
        <v>0.49</v>
      </c>
      <c r="E27" s="54">
        <v>0.64</v>
      </c>
      <c r="F27" s="30"/>
      <c r="G27" s="138"/>
      <c r="H27" s="137"/>
    </row>
    <row r="28" spans="2:8" ht="15">
      <c r="B28" s="4">
        <v>10</v>
      </c>
      <c r="C28" s="86" t="s">
        <v>24</v>
      </c>
      <c r="D28" s="77">
        <f>SUM(D29:D32)</f>
        <v>1.27</v>
      </c>
      <c r="E28" s="55">
        <f>SUM(E29:E32)</f>
        <v>1.58</v>
      </c>
      <c r="F28" s="135"/>
      <c r="G28" s="138"/>
      <c r="H28" s="137"/>
    </row>
    <row r="29" spans="2:8" ht="14.25">
      <c r="B29" s="20" t="s">
        <v>15</v>
      </c>
      <c r="C29" s="84" t="s">
        <v>27</v>
      </c>
      <c r="D29" s="75">
        <v>0.15</v>
      </c>
      <c r="E29" s="54">
        <v>0.19</v>
      </c>
      <c r="F29" s="30"/>
      <c r="G29" s="138"/>
      <c r="H29" s="137"/>
    </row>
    <row r="30" spans="2:8" ht="14.25">
      <c r="B30" s="20" t="s">
        <v>16</v>
      </c>
      <c r="C30" s="84" t="s">
        <v>36</v>
      </c>
      <c r="D30" s="75">
        <v>0.49</v>
      </c>
      <c r="E30" s="54">
        <v>0.61</v>
      </c>
      <c r="F30" s="30"/>
      <c r="G30" s="138"/>
      <c r="H30" s="137"/>
    </row>
    <row r="31" spans="2:8" ht="14.25">
      <c r="B31" s="20" t="s">
        <v>17</v>
      </c>
      <c r="C31" s="84" t="s">
        <v>28</v>
      </c>
      <c r="D31" s="75">
        <v>0.6</v>
      </c>
      <c r="E31" s="54">
        <v>0.73</v>
      </c>
      <c r="F31" s="30"/>
      <c r="G31" s="138"/>
      <c r="H31" s="137"/>
    </row>
    <row r="32" spans="2:8" ht="14.25">
      <c r="B32" s="20" t="s">
        <v>18</v>
      </c>
      <c r="C32" s="84" t="s">
        <v>29</v>
      </c>
      <c r="D32" s="75">
        <v>0.03</v>
      </c>
      <c r="E32" s="54">
        <v>0.05</v>
      </c>
      <c r="F32" s="30"/>
      <c r="G32" s="138"/>
      <c r="H32" s="137"/>
    </row>
    <row r="33" spans="2:8" ht="14.25">
      <c r="B33" s="20" t="s">
        <v>38</v>
      </c>
      <c r="C33" s="87" t="s">
        <v>96</v>
      </c>
      <c r="D33" s="75">
        <v>0.64</v>
      </c>
      <c r="E33" s="54">
        <v>0.77</v>
      </c>
      <c r="F33" s="30"/>
      <c r="G33" s="138"/>
      <c r="H33" s="137"/>
    </row>
    <row r="34" spans="2:8" ht="14.25">
      <c r="B34" s="1">
        <v>12</v>
      </c>
      <c r="C34" s="2" t="s">
        <v>10</v>
      </c>
      <c r="D34" s="75">
        <v>0.01</v>
      </c>
      <c r="E34" s="160">
        <v>0.01</v>
      </c>
      <c r="F34" s="30"/>
      <c r="G34" s="138"/>
      <c r="H34" s="137"/>
    </row>
    <row r="35" spans="2:8" ht="14.25">
      <c r="B35" s="1">
        <v>13</v>
      </c>
      <c r="C35" s="2" t="s">
        <v>11</v>
      </c>
      <c r="D35" s="75">
        <v>0.06</v>
      </c>
      <c r="E35" s="54">
        <v>0.07</v>
      </c>
      <c r="F35" s="30"/>
      <c r="G35" s="138"/>
      <c r="H35" s="137"/>
    </row>
    <row r="36" spans="2:8" ht="14.25">
      <c r="B36" s="1">
        <v>14</v>
      </c>
      <c r="C36" s="84" t="s">
        <v>30</v>
      </c>
      <c r="D36" s="75">
        <v>5.25</v>
      </c>
      <c r="E36" s="54">
        <v>6.53</v>
      </c>
      <c r="F36" s="30"/>
      <c r="G36" s="138"/>
      <c r="H36" s="137"/>
    </row>
    <row r="37" spans="2:8" ht="14.25">
      <c r="B37" s="14">
        <v>15</v>
      </c>
      <c r="C37" s="46" t="s">
        <v>12</v>
      </c>
      <c r="D37" s="75">
        <v>5.92</v>
      </c>
      <c r="E37" s="54">
        <v>7.48</v>
      </c>
      <c r="F37" s="30"/>
      <c r="G37" s="138"/>
      <c r="H37" s="137"/>
    </row>
    <row r="38" spans="2:8" ht="14.25">
      <c r="B38" s="1">
        <v>16</v>
      </c>
      <c r="C38" s="87" t="s">
        <v>95</v>
      </c>
      <c r="D38" s="75">
        <v>2.29</v>
      </c>
      <c r="E38" s="56">
        <v>2.88</v>
      </c>
      <c r="F38" s="30"/>
      <c r="G38" s="138"/>
      <c r="H38" s="137"/>
    </row>
    <row r="39" spans="2:8" ht="14.25">
      <c r="B39" s="1">
        <v>17</v>
      </c>
      <c r="C39" s="87" t="s">
        <v>40</v>
      </c>
      <c r="D39" s="75">
        <v>1.16</v>
      </c>
      <c r="E39" s="54">
        <v>1.43</v>
      </c>
      <c r="F39" s="30"/>
      <c r="G39" s="138"/>
      <c r="H39" s="137"/>
    </row>
    <row r="40" spans="2:8" ht="30" customHeight="1">
      <c r="B40" s="48">
        <v>18</v>
      </c>
      <c r="C40" s="88" t="s">
        <v>73</v>
      </c>
      <c r="D40" s="76">
        <v>0.35</v>
      </c>
      <c r="E40" s="57">
        <v>0.44</v>
      </c>
      <c r="F40" s="134"/>
      <c r="G40" s="138"/>
      <c r="H40" s="137"/>
    </row>
    <row r="41" spans="2:8" ht="14.25">
      <c r="B41" s="1">
        <v>19</v>
      </c>
      <c r="C41" s="84" t="s">
        <v>33</v>
      </c>
      <c r="D41" s="75">
        <v>1.59</v>
      </c>
      <c r="E41" s="54">
        <v>2</v>
      </c>
      <c r="F41" s="30"/>
      <c r="G41" s="138"/>
      <c r="H41" s="137"/>
    </row>
    <row r="42" spans="2:8" ht="25.5">
      <c r="B42" s="48">
        <v>20</v>
      </c>
      <c r="C42" s="89" t="s">
        <v>74</v>
      </c>
      <c r="D42" s="76">
        <v>0.16</v>
      </c>
      <c r="E42" s="57">
        <v>0.19</v>
      </c>
      <c r="F42" s="134"/>
      <c r="G42" s="138"/>
      <c r="H42" s="137"/>
    </row>
    <row r="43" spans="2:8" ht="14.25">
      <c r="B43" s="1">
        <v>21</v>
      </c>
      <c r="C43" s="84" t="s">
        <v>35</v>
      </c>
      <c r="D43" s="75">
        <v>0.99</v>
      </c>
      <c r="E43" s="54">
        <v>1.28</v>
      </c>
      <c r="F43" s="30"/>
      <c r="G43" s="138"/>
      <c r="H43" s="137"/>
    </row>
    <row r="44" spans="2:8" ht="15">
      <c r="B44" s="4">
        <v>22</v>
      </c>
      <c r="C44" s="86" t="s">
        <v>34</v>
      </c>
      <c r="D44" s="77">
        <v>2.67</v>
      </c>
      <c r="E44" s="55">
        <v>3.41</v>
      </c>
      <c r="F44" s="135"/>
      <c r="G44" s="138"/>
      <c r="H44" s="137"/>
    </row>
    <row r="45" spans="2:6" ht="14.25">
      <c r="B45" s="35" t="s">
        <v>25</v>
      </c>
      <c r="C45" s="84" t="s">
        <v>13</v>
      </c>
      <c r="D45" s="75">
        <v>0.37</v>
      </c>
      <c r="E45" s="54">
        <v>0.47</v>
      </c>
      <c r="F45" s="30"/>
    </row>
    <row r="46" spans="2:6" ht="26.25" thickBot="1">
      <c r="B46" s="96" t="s">
        <v>26</v>
      </c>
      <c r="C46" s="97" t="s">
        <v>75</v>
      </c>
      <c r="D46" s="78">
        <v>0.62</v>
      </c>
      <c r="E46" s="57">
        <v>0.8</v>
      </c>
      <c r="F46" s="134"/>
    </row>
    <row r="47" spans="2:6" ht="16.5" hidden="1" thickBot="1">
      <c r="B47" s="93"/>
      <c r="C47" s="98" t="s">
        <v>70</v>
      </c>
      <c r="D47" s="199"/>
      <c r="E47" s="200"/>
      <c r="F47" s="136"/>
    </row>
    <row r="48" spans="2:8" ht="30.75" thickBot="1">
      <c r="B48" s="16"/>
      <c r="C48" s="91" t="s">
        <v>123</v>
      </c>
      <c r="D48" s="195">
        <v>12.78</v>
      </c>
      <c r="E48" s="196"/>
      <c r="F48" s="157"/>
      <c r="H48" s="137"/>
    </row>
    <row r="49" ht="12.75">
      <c r="C49" s="49"/>
    </row>
    <row r="50" ht="12.75">
      <c r="C50" s="49"/>
    </row>
    <row r="55" spans="3:6" ht="12.75">
      <c r="C55" s="17"/>
      <c r="D55" s="17"/>
      <c r="E55" s="53" t="s">
        <v>19</v>
      </c>
      <c r="F55" s="148"/>
    </row>
    <row r="56" spans="3:6" ht="12.75">
      <c r="C56" s="17"/>
      <c r="D56" s="17"/>
      <c r="E56" s="53" t="s">
        <v>141</v>
      </c>
      <c r="F56" s="148"/>
    </row>
    <row r="57" spans="3:6" ht="48" customHeight="1">
      <c r="C57" s="17"/>
      <c r="D57" s="79"/>
      <c r="E57" s="81" t="s">
        <v>138</v>
      </c>
      <c r="F57" s="81"/>
    </row>
    <row r="58" spans="3:6" ht="12.75">
      <c r="C58" s="17"/>
      <c r="D58" s="80"/>
      <c r="E58" s="174">
        <v>43424</v>
      </c>
      <c r="F58" s="81"/>
    </row>
    <row r="59" spans="3:6" ht="15.75">
      <c r="C59" s="6"/>
      <c r="D59" s="52"/>
      <c r="E59" s="52"/>
      <c r="F59" s="142"/>
    </row>
    <row r="60" spans="2:6" ht="15.75">
      <c r="B60" s="191" t="s">
        <v>22</v>
      </c>
      <c r="C60" s="191"/>
      <c r="D60" s="191"/>
      <c r="E60" s="191"/>
      <c r="F60" s="147"/>
    </row>
    <row r="61" spans="2:6" ht="15">
      <c r="B61" s="177" t="s">
        <v>90</v>
      </c>
      <c r="C61" s="177"/>
      <c r="D61" s="177"/>
      <c r="E61" s="177"/>
      <c r="F61" s="141"/>
    </row>
    <row r="62" spans="2:6" ht="15">
      <c r="B62" s="177" t="s">
        <v>100</v>
      </c>
      <c r="C62" s="177"/>
      <c r="D62" s="177"/>
      <c r="E62" s="177"/>
      <c r="F62" s="141"/>
    </row>
    <row r="63" spans="2:6" ht="15.75">
      <c r="B63" s="181" t="s">
        <v>115</v>
      </c>
      <c r="C63" s="181"/>
      <c r="D63" s="181"/>
      <c r="E63" s="181"/>
      <c r="F63" s="143"/>
    </row>
    <row r="64" spans="2:6" ht="12.75">
      <c r="B64" s="182" t="s">
        <v>131</v>
      </c>
      <c r="C64" s="182"/>
      <c r="D64" s="182"/>
      <c r="E64" s="182"/>
      <c r="F64" s="144"/>
    </row>
    <row r="65" spans="2:6" ht="12.75">
      <c r="B65" s="184" t="s">
        <v>120</v>
      </c>
      <c r="C65" s="184"/>
      <c r="D65" s="184"/>
      <c r="E65" s="184"/>
      <c r="F65" s="146"/>
    </row>
    <row r="66" spans="2:6" ht="16.5" thickBot="1">
      <c r="B66" s="183" t="s">
        <v>116</v>
      </c>
      <c r="C66" s="183"/>
      <c r="D66" s="183"/>
      <c r="E66" s="183"/>
      <c r="F66" s="145"/>
    </row>
    <row r="67" spans="2:9" ht="15">
      <c r="B67" s="187" t="s">
        <v>1</v>
      </c>
      <c r="C67" s="179" t="s">
        <v>2</v>
      </c>
      <c r="D67" s="71" t="s">
        <v>72</v>
      </c>
      <c r="E67" s="205" t="s">
        <v>72</v>
      </c>
      <c r="F67" s="140"/>
      <c r="I67" s="178"/>
    </row>
    <row r="68" spans="2:9" ht="15.75" thickBot="1">
      <c r="B68" s="188"/>
      <c r="C68" s="180"/>
      <c r="D68" s="72" t="s">
        <v>79</v>
      </c>
      <c r="E68" s="207"/>
      <c r="F68" s="140"/>
      <c r="I68" s="178"/>
    </row>
    <row r="69" spans="2:9" ht="16.5" thickBot="1">
      <c r="B69" s="7"/>
      <c r="C69" s="82" t="s">
        <v>0</v>
      </c>
      <c r="D69" s="58">
        <f>SUM(D71:D80,D85:D96)</f>
        <v>34.39</v>
      </c>
      <c r="E69" s="36">
        <f>SUM(E71:E80,E85:E96)</f>
        <v>41.67999999999999</v>
      </c>
      <c r="F69" s="133"/>
      <c r="H69" s="139"/>
      <c r="I69" s="178"/>
    </row>
    <row r="70" spans="2:9" ht="12.75">
      <c r="B70" s="13"/>
      <c r="C70" s="83" t="s">
        <v>3</v>
      </c>
      <c r="D70" s="40"/>
      <c r="E70" s="12"/>
      <c r="F70" s="5"/>
      <c r="I70" s="137"/>
    </row>
    <row r="71" spans="2:9" ht="19.5" customHeight="1">
      <c r="B71" s="1">
        <v>1</v>
      </c>
      <c r="C71" s="87" t="s">
        <v>97</v>
      </c>
      <c r="D71" s="37">
        <v>4.93</v>
      </c>
      <c r="E71" s="54">
        <v>5.96</v>
      </c>
      <c r="F71" s="30"/>
      <c r="G71" s="138"/>
      <c r="H71" s="137"/>
      <c r="I71" s="137"/>
    </row>
    <row r="72" spans="2:9" ht="14.25">
      <c r="B72" s="1">
        <v>2</v>
      </c>
      <c r="C72" s="2" t="s">
        <v>4</v>
      </c>
      <c r="D72" s="37">
        <v>0.71</v>
      </c>
      <c r="E72" s="54">
        <v>0.86</v>
      </c>
      <c r="F72" s="30"/>
      <c r="G72" s="138"/>
      <c r="H72" s="137"/>
      <c r="I72" s="137"/>
    </row>
    <row r="73" spans="2:9" ht="14.25">
      <c r="B73" s="1">
        <v>3</v>
      </c>
      <c r="C73" s="2" t="s">
        <v>5</v>
      </c>
      <c r="D73" s="37">
        <v>0.11</v>
      </c>
      <c r="E73" s="54">
        <v>0.14</v>
      </c>
      <c r="F73" s="30"/>
      <c r="G73" s="138"/>
      <c r="H73" s="137"/>
      <c r="I73" s="137"/>
    </row>
    <row r="74" spans="2:9" ht="14.25">
      <c r="B74" s="1">
        <v>4</v>
      </c>
      <c r="C74" s="2" t="s">
        <v>6</v>
      </c>
      <c r="D74" s="37">
        <v>1.16</v>
      </c>
      <c r="E74" s="54">
        <v>1.4</v>
      </c>
      <c r="F74" s="30"/>
      <c r="G74" s="138"/>
      <c r="H74" s="137"/>
      <c r="I74" s="137"/>
    </row>
    <row r="75" spans="2:9" ht="14.25">
      <c r="B75" s="1">
        <v>5</v>
      </c>
      <c r="C75" s="2" t="s">
        <v>7</v>
      </c>
      <c r="D75" s="37">
        <v>0.14</v>
      </c>
      <c r="E75" s="54">
        <v>0.17</v>
      </c>
      <c r="F75" s="30"/>
      <c r="G75" s="138"/>
      <c r="H75" s="137"/>
      <c r="I75" s="137"/>
    </row>
    <row r="76" spans="2:9" ht="14.25">
      <c r="B76" s="1">
        <v>6</v>
      </c>
      <c r="C76" s="2" t="s">
        <v>8</v>
      </c>
      <c r="D76" s="37">
        <v>1.22</v>
      </c>
      <c r="E76" s="54">
        <v>1.46</v>
      </c>
      <c r="F76" s="30"/>
      <c r="G76" s="138"/>
      <c r="H76" s="137"/>
      <c r="I76" s="137"/>
    </row>
    <row r="77" spans="2:9" ht="14.25" customHeight="1">
      <c r="B77" s="48">
        <v>7</v>
      </c>
      <c r="C77" s="85" t="s">
        <v>76</v>
      </c>
      <c r="D77" s="50">
        <v>2.73</v>
      </c>
      <c r="E77" s="57">
        <v>2.23</v>
      </c>
      <c r="F77" s="134"/>
      <c r="G77" s="138"/>
      <c r="H77" s="137"/>
      <c r="I77" s="137"/>
    </row>
    <row r="78" spans="2:9" ht="14.25">
      <c r="B78" s="1">
        <v>8</v>
      </c>
      <c r="C78" s="2" t="s">
        <v>9</v>
      </c>
      <c r="D78" s="37">
        <v>1.03</v>
      </c>
      <c r="E78" s="54">
        <v>1.36</v>
      </c>
      <c r="F78" s="30"/>
      <c r="G78" s="138"/>
      <c r="H78" s="137"/>
      <c r="I78" s="137"/>
    </row>
    <row r="79" spans="2:9" ht="14.25">
      <c r="B79" s="1">
        <v>9</v>
      </c>
      <c r="C79" s="87" t="s">
        <v>85</v>
      </c>
      <c r="D79" s="37">
        <v>0.49</v>
      </c>
      <c r="E79" s="54">
        <v>0.64</v>
      </c>
      <c r="F79" s="30"/>
      <c r="G79" s="138"/>
      <c r="H79" s="137"/>
      <c r="I79" s="137"/>
    </row>
    <row r="80" spans="2:9" ht="15">
      <c r="B80" s="4">
        <v>10</v>
      </c>
      <c r="C80" s="86" t="s">
        <v>24</v>
      </c>
      <c r="D80" s="45">
        <f>SUM(D81:D84)</f>
        <v>0.78</v>
      </c>
      <c r="E80" s="55">
        <f>SUM(E81:E84)</f>
        <v>0.97</v>
      </c>
      <c r="F80" s="135"/>
      <c r="G80" s="138"/>
      <c r="H80" s="137"/>
      <c r="I80" s="137"/>
    </row>
    <row r="81" spans="2:9" ht="14.25">
      <c r="B81" s="20" t="s">
        <v>15</v>
      </c>
      <c r="C81" s="84" t="s">
        <v>27</v>
      </c>
      <c r="D81" s="37">
        <v>0.15</v>
      </c>
      <c r="E81" s="54">
        <v>0.19</v>
      </c>
      <c r="F81" s="30"/>
      <c r="G81" s="138"/>
      <c r="H81" s="137"/>
      <c r="I81" s="137"/>
    </row>
    <row r="82" spans="2:9" ht="14.25">
      <c r="B82" s="20" t="s">
        <v>16</v>
      </c>
      <c r="C82" s="84" t="s">
        <v>36</v>
      </c>
      <c r="D82" s="37"/>
      <c r="E82" s="54"/>
      <c r="F82" s="30"/>
      <c r="G82" s="138"/>
      <c r="H82" s="137"/>
      <c r="I82" s="137"/>
    </row>
    <row r="83" spans="2:9" ht="14.25">
      <c r="B83" s="20" t="s">
        <v>17</v>
      </c>
      <c r="C83" s="84" t="s">
        <v>28</v>
      </c>
      <c r="D83" s="37">
        <v>0.6</v>
      </c>
      <c r="E83" s="54">
        <v>0.73</v>
      </c>
      <c r="F83" s="30"/>
      <c r="G83" s="138"/>
      <c r="H83" s="137"/>
      <c r="I83" s="137"/>
    </row>
    <row r="84" spans="2:9" ht="14.25">
      <c r="B84" s="20" t="s">
        <v>18</v>
      </c>
      <c r="C84" s="84" t="s">
        <v>29</v>
      </c>
      <c r="D84" s="37">
        <v>0.03</v>
      </c>
      <c r="E84" s="54">
        <v>0.05</v>
      </c>
      <c r="F84" s="30"/>
      <c r="G84" s="138"/>
      <c r="H84" s="137"/>
      <c r="I84" s="137"/>
    </row>
    <row r="85" spans="2:9" ht="14.25">
      <c r="B85" s="20" t="s">
        <v>38</v>
      </c>
      <c r="C85" s="84" t="s">
        <v>39</v>
      </c>
      <c r="D85" s="37">
        <v>0.64</v>
      </c>
      <c r="E85" s="54">
        <v>0.77</v>
      </c>
      <c r="F85" s="30"/>
      <c r="G85" s="138"/>
      <c r="H85" s="137"/>
      <c r="I85" s="137"/>
    </row>
    <row r="86" spans="2:9" s="149" customFormat="1" ht="14.25">
      <c r="B86" s="26">
        <v>12</v>
      </c>
      <c r="C86" s="87" t="s">
        <v>10</v>
      </c>
      <c r="D86" s="37">
        <v>0.01</v>
      </c>
      <c r="E86" s="160">
        <v>0.01</v>
      </c>
      <c r="F86" s="158"/>
      <c r="G86" s="152"/>
      <c r="H86" s="153"/>
      <c r="I86" s="153"/>
    </row>
    <row r="87" spans="2:9" ht="14.25">
      <c r="B87" s="1">
        <v>13</v>
      </c>
      <c r="C87" s="2" t="s">
        <v>11</v>
      </c>
      <c r="D87" s="37">
        <v>0.06</v>
      </c>
      <c r="E87" s="54">
        <v>0.07</v>
      </c>
      <c r="F87" s="30"/>
      <c r="G87" s="138"/>
      <c r="H87" s="137"/>
      <c r="I87" s="137"/>
    </row>
    <row r="88" spans="2:9" ht="14.25">
      <c r="B88" s="1">
        <v>14</v>
      </c>
      <c r="C88" s="84" t="s">
        <v>30</v>
      </c>
      <c r="D88" s="37">
        <v>5.25</v>
      </c>
      <c r="E88" s="54">
        <v>6.53</v>
      </c>
      <c r="F88" s="30"/>
      <c r="G88" s="138"/>
      <c r="H88" s="137"/>
      <c r="I88" s="137"/>
    </row>
    <row r="89" spans="2:9" ht="14.25">
      <c r="B89" s="14">
        <v>15</v>
      </c>
      <c r="C89" s="46" t="s">
        <v>12</v>
      </c>
      <c r="D89" s="37">
        <v>5.92</v>
      </c>
      <c r="E89" s="54">
        <v>7.48</v>
      </c>
      <c r="F89" s="30"/>
      <c r="G89" s="138"/>
      <c r="H89" s="137"/>
      <c r="I89" s="137"/>
    </row>
    <row r="90" spans="2:9" ht="14.25">
      <c r="B90" s="1">
        <v>16</v>
      </c>
      <c r="C90" s="84" t="s">
        <v>32</v>
      </c>
      <c r="D90" s="37">
        <v>2.29</v>
      </c>
      <c r="E90" s="56">
        <v>2.88</v>
      </c>
      <c r="F90" s="30"/>
      <c r="G90" s="138"/>
      <c r="H90" s="137"/>
      <c r="I90" s="137"/>
    </row>
    <row r="91" spans="2:9" ht="14.25">
      <c r="B91" s="1">
        <v>17</v>
      </c>
      <c r="C91" s="87" t="s">
        <v>40</v>
      </c>
      <c r="D91" s="37">
        <v>1.16</v>
      </c>
      <c r="E91" s="54">
        <v>1.43</v>
      </c>
      <c r="F91" s="30"/>
      <c r="G91" s="138"/>
      <c r="H91" s="137"/>
      <c r="I91" s="137"/>
    </row>
    <row r="92" spans="2:9" ht="27.75" customHeight="1">
      <c r="B92" s="48">
        <v>18</v>
      </c>
      <c r="C92" s="88" t="s">
        <v>73</v>
      </c>
      <c r="D92" s="50">
        <v>0.35</v>
      </c>
      <c r="E92" s="57">
        <v>0.44</v>
      </c>
      <c r="F92" s="134"/>
      <c r="G92" s="138"/>
      <c r="H92" s="137"/>
      <c r="I92" s="137"/>
    </row>
    <row r="93" spans="2:9" ht="14.25">
      <c r="B93" s="1">
        <v>19</v>
      </c>
      <c r="C93" s="84" t="s">
        <v>33</v>
      </c>
      <c r="D93" s="37">
        <v>1.59</v>
      </c>
      <c r="E93" s="54">
        <v>2</v>
      </c>
      <c r="F93" s="30"/>
      <c r="G93" s="138"/>
      <c r="H93" s="137"/>
      <c r="I93" s="137"/>
    </row>
    <row r="94" spans="2:9" ht="25.5">
      <c r="B94" s="48">
        <v>20</v>
      </c>
      <c r="C94" s="89" t="s">
        <v>74</v>
      </c>
      <c r="D94" s="50">
        <v>0.16</v>
      </c>
      <c r="E94" s="57">
        <v>0.19</v>
      </c>
      <c r="F94" s="134"/>
      <c r="G94" s="138"/>
      <c r="H94" s="137"/>
      <c r="I94" s="137"/>
    </row>
    <row r="95" spans="2:9" ht="14.25">
      <c r="B95" s="1">
        <v>21</v>
      </c>
      <c r="C95" s="84" t="s">
        <v>35</v>
      </c>
      <c r="D95" s="37">
        <v>0.99</v>
      </c>
      <c r="E95" s="54">
        <v>1.28</v>
      </c>
      <c r="F95" s="30"/>
      <c r="G95" s="138"/>
      <c r="H95" s="137"/>
      <c r="I95" s="137"/>
    </row>
    <row r="96" spans="2:9" ht="15">
      <c r="B96" s="4">
        <v>22</v>
      </c>
      <c r="C96" s="86" t="s">
        <v>34</v>
      </c>
      <c r="D96" s="45">
        <v>2.67</v>
      </c>
      <c r="E96" s="55">
        <v>3.41</v>
      </c>
      <c r="F96" s="135"/>
      <c r="G96" s="138"/>
      <c r="H96" s="137"/>
      <c r="I96" s="137"/>
    </row>
    <row r="97" spans="2:8" ht="21.75" customHeight="1">
      <c r="B97" s="35" t="s">
        <v>25</v>
      </c>
      <c r="C97" s="84" t="s">
        <v>13</v>
      </c>
      <c r="D97" s="37">
        <v>0.37</v>
      </c>
      <c r="E97" s="54">
        <v>0.47</v>
      </c>
      <c r="F97" s="30"/>
      <c r="H97" s="137"/>
    </row>
    <row r="98" spans="2:8" ht="28.5" customHeight="1" thickBot="1">
      <c r="B98" s="51" t="s">
        <v>26</v>
      </c>
      <c r="C98" s="85" t="s">
        <v>75</v>
      </c>
      <c r="D98" s="50">
        <v>0.62</v>
      </c>
      <c r="E98" s="57">
        <v>0.8</v>
      </c>
      <c r="F98" s="134"/>
      <c r="H98" s="137"/>
    </row>
    <row r="99" spans="2:8" ht="16.5" hidden="1" thickBot="1">
      <c r="B99" s="38"/>
      <c r="C99" s="90" t="s">
        <v>70</v>
      </c>
      <c r="D99" s="199"/>
      <c r="E99" s="200"/>
      <c r="F99" s="136"/>
      <c r="H99" s="137"/>
    </row>
    <row r="100" spans="2:9" ht="33.75" customHeight="1" thickBot="1">
      <c r="B100" s="16"/>
      <c r="C100" s="91" t="s">
        <v>123</v>
      </c>
      <c r="D100" s="195">
        <v>12.78</v>
      </c>
      <c r="E100" s="196"/>
      <c r="F100" s="157"/>
      <c r="H100" s="137"/>
      <c r="I100" s="137"/>
    </row>
    <row r="101" spans="2:9" ht="15.75" customHeight="1">
      <c r="B101" s="156"/>
      <c r="C101" s="159"/>
      <c r="D101" s="157"/>
      <c r="E101" s="157"/>
      <c r="F101" s="157"/>
      <c r="H101" s="137"/>
      <c r="I101" s="137"/>
    </row>
    <row r="102" ht="12.75">
      <c r="C102" s="49"/>
    </row>
    <row r="103" ht="12.75">
      <c r="B103" s="59" t="s">
        <v>143</v>
      </c>
    </row>
  </sheetData>
  <mergeCells count="26">
    <mergeCell ref="I67:I69"/>
    <mergeCell ref="B12:E12"/>
    <mergeCell ref="B13:E13"/>
    <mergeCell ref="B14:B15"/>
    <mergeCell ref="C14:C15"/>
    <mergeCell ref="B7:E7"/>
    <mergeCell ref="B8:E8"/>
    <mergeCell ref="B9:E9"/>
    <mergeCell ref="B10:E10"/>
    <mergeCell ref="B11:E11"/>
    <mergeCell ref="H14:H15"/>
    <mergeCell ref="D99:E99"/>
    <mergeCell ref="D100:E100"/>
    <mergeCell ref="E14:E15"/>
    <mergeCell ref="B61:E61"/>
    <mergeCell ref="B62:E62"/>
    <mergeCell ref="B63:E63"/>
    <mergeCell ref="B64:E64"/>
    <mergeCell ref="B65:E65"/>
    <mergeCell ref="B66:E66"/>
    <mergeCell ref="B67:B68"/>
    <mergeCell ref="C67:C68"/>
    <mergeCell ref="B60:E60"/>
    <mergeCell ref="D47:E47"/>
    <mergeCell ref="D48:E48"/>
    <mergeCell ref="E67:E68"/>
  </mergeCells>
  <printOptions/>
  <pageMargins left="0.8267716535433072" right="0.4330708661417323" top="0.3937007874015748" bottom="0.5511811023622047" header="0.31496062992125984" footer="0.31496062992125984"/>
  <pageSetup fitToHeight="1" fitToWidth="1" horizontalDpi="600" verticalDpi="600" orientation="portrait" paperSize="9" scale="1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3:E52"/>
  <sheetViews>
    <sheetView workbookViewId="0" topLeftCell="A28">
      <selection activeCell="B52" sqref="B52"/>
    </sheetView>
  </sheetViews>
  <sheetFormatPr defaultColWidth="9.140625" defaultRowHeight="12.75"/>
  <cols>
    <col min="1" max="1" width="5.00390625" style="0" customWidth="1"/>
    <col min="2" max="2" width="4.7109375" style="0" customWidth="1"/>
    <col min="3" max="3" width="78.8515625" style="0" customWidth="1"/>
    <col min="4" max="4" width="15.7109375" style="0" hidden="1" customWidth="1"/>
    <col min="5" max="5" width="28.7109375" style="0" customWidth="1"/>
    <col min="6" max="6" width="15.00390625" style="0" customWidth="1"/>
    <col min="8" max="8" width="12.57421875" style="0" customWidth="1"/>
  </cols>
  <sheetData>
    <row r="3" spans="3:5" ht="12.75">
      <c r="C3" s="17"/>
      <c r="D3" s="17"/>
      <c r="E3" s="165" t="s">
        <v>19</v>
      </c>
    </row>
    <row r="4" spans="3:5" ht="12.75">
      <c r="C4" s="17"/>
      <c r="D4" s="17"/>
      <c r="E4" s="165" t="s">
        <v>137</v>
      </c>
    </row>
    <row r="5" spans="3:5" ht="12.75">
      <c r="C5" s="17"/>
      <c r="D5" s="79"/>
      <c r="E5" s="81" t="s">
        <v>138</v>
      </c>
    </row>
    <row r="6" spans="3:5" ht="12.75">
      <c r="C6" s="17"/>
      <c r="D6" s="80"/>
      <c r="E6" s="174">
        <v>43424</v>
      </c>
    </row>
    <row r="7" spans="3:5" ht="15.75">
      <c r="C7" s="6"/>
      <c r="D7" s="164"/>
      <c r="E7" s="164"/>
    </row>
    <row r="8" spans="2:5" ht="15.75">
      <c r="B8" s="191" t="s">
        <v>22</v>
      </c>
      <c r="C8" s="191"/>
      <c r="D8" s="191"/>
      <c r="E8" s="191"/>
    </row>
    <row r="9" spans="2:5" ht="15">
      <c r="B9" s="177" t="s">
        <v>90</v>
      </c>
      <c r="C9" s="177"/>
      <c r="D9" s="177"/>
      <c r="E9" s="177"/>
    </row>
    <row r="10" spans="2:5" ht="15">
      <c r="B10" s="177" t="s">
        <v>100</v>
      </c>
      <c r="C10" s="177"/>
      <c r="D10" s="177"/>
      <c r="E10" s="177"/>
    </row>
    <row r="11" spans="2:5" ht="15.75">
      <c r="B11" s="181" t="s">
        <v>109</v>
      </c>
      <c r="C11" s="181"/>
      <c r="D11" s="181"/>
      <c r="E11" s="181"/>
    </row>
    <row r="12" spans="2:5" ht="12.75">
      <c r="B12" s="182" t="s">
        <v>117</v>
      </c>
      <c r="C12" s="182"/>
      <c r="D12" s="182"/>
      <c r="E12" s="182"/>
    </row>
    <row r="13" spans="2:5" ht="12.75">
      <c r="B13" s="208" t="s">
        <v>120</v>
      </c>
      <c r="C13" s="208"/>
      <c r="D13" s="208"/>
      <c r="E13" s="208"/>
    </row>
    <row r="14" spans="2:5" ht="16.5" thickBot="1">
      <c r="B14" s="183" t="s">
        <v>116</v>
      </c>
      <c r="C14" s="183"/>
      <c r="D14" s="183"/>
      <c r="E14" s="183"/>
    </row>
    <row r="15" spans="2:5" ht="15">
      <c r="B15" s="187" t="s">
        <v>1</v>
      </c>
      <c r="C15" s="179" t="s">
        <v>2</v>
      </c>
      <c r="D15" s="71" t="s">
        <v>72</v>
      </c>
      <c r="E15" s="205" t="s">
        <v>72</v>
      </c>
    </row>
    <row r="16" spans="2:5" ht="13.5" thickBot="1">
      <c r="B16" s="188"/>
      <c r="C16" s="180"/>
      <c r="D16" s="72" t="s">
        <v>79</v>
      </c>
      <c r="E16" s="207"/>
    </row>
    <row r="17" spans="2:5" ht="16.5" thickBot="1">
      <c r="B17" s="7"/>
      <c r="C17" s="82" t="s">
        <v>71</v>
      </c>
      <c r="D17" s="94">
        <f>SUM(D18:D28,D33:D45)</f>
        <v>29.869999999999997</v>
      </c>
      <c r="E17" s="92">
        <f>SUM(E19:E28,E33:E45)</f>
        <v>35.38000000000001</v>
      </c>
    </row>
    <row r="18" spans="2:5" ht="12.75">
      <c r="B18" s="13"/>
      <c r="C18" s="83" t="s">
        <v>3</v>
      </c>
      <c r="D18" s="95"/>
      <c r="E18" s="34"/>
    </row>
    <row r="19" spans="2:5" ht="14.25">
      <c r="B19" s="1">
        <v>1</v>
      </c>
      <c r="C19" s="84" t="s">
        <v>23</v>
      </c>
      <c r="D19" s="75">
        <v>2.36</v>
      </c>
      <c r="E19" s="54">
        <v>3.02</v>
      </c>
    </row>
    <row r="20" spans="2:5" ht="14.25">
      <c r="B20" s="1">
        <v>2</v>
      </c>
      <c r="C20" s="2" t="s">
        <v>4</v>
      </c>
      <c r="D20" s="75">
        <v>0.31</v>
      </c>
      <c r="E20" s="54">
        <v>0.35</v>
      </c>
    </row>
    <row r="21" spans="2:5" ht="14.25">
      <c r="B21" s="1">
        <v>3</v>
      </c>
      <c r="C21" s="2" t="s">
        <v>5</v>
      </c>
      <c r="D21" s="75">
        <v>0.05</v>
      </c>
      <c r="E21" s="54">
        <v>0.06</v>
      </c>
    </row>
    <row r="22" spans="2:5" ht="14.25">
      <c r="B22" s="1">
        <v>4</v>
      </c>
      <c r="C22" s="2" t="s">
        <v>6</v>
      </c>
      <c r="D22" s="75">
        <v>1.16</v>
      </c>
      <c r="E22" s="54">
        <v>1.49</v>
      </c>
    </row>
    <row r="23" spans="2:5" ht="14.25">
      <c r="B23" s="1">
        <v>5</v>
      </c>
      <c r="C23" s="2" t="s">
        <v>7</v>
      </c>
      <c r="D23" s="75">
        <v>0.14</v>
      </c>
      <c r="E23" s="54">
        <v>0.17</v>
      </c>
    </row>
    <row r="24" spans="2:5" ht="14.25">
      <c r="B24" s="1">
        <v>6</v>
      </c>
      <c r="C24" s="2" t="s">
        <v>8</v>
      </c>
      <c r="D24" s="75">
        <v>0.51</v>
      </c>
      <c r="E24" s="54">
        <v>0.68</v>
      </c>
    </row>
    <row r="25" spans="2:5" ht="25.5">
      <c r="B25" s="48">
        <v>7</v>
      </c>
      <c r="C25" s="85" t="s">
        <v>86</v>
      </c>
      <c r="D25" s="76">
        <v>2.73</v>
      </c>
      <c r="E25" s="57">
        <v>2.03</v>
      </c>
    </row>
    <row r="26" spans="2:5" ht="14.25">
      <c r="B26" s="1">
        <v>8</v>
      </c>
      <c r="C26" s="2" t="s">
        <v>9</v>
      </c>
      <c r="D26" s="75">
        <v>1</v>
      </c>
      <c r="E26" s="54">
        <v>1.3</v>
      </c>
    </row>
    <row r="27" spans="2:5" ht="14.25">
      <c r="B27" s="1">
        <v>9</v>
      </c>
      <c r="C27" s="87" t="s">
        <v>85</v>
      </c>
      <c r="D27" s="75">
        <v>0.61</v>
      </c>
      <c r="E27" s="54">
        <v>0.65</v>
      </c>
    </row>
    <row r="28" spans="2:5" ht="15">
      <c r="B28" s="4">
        <v>10</v>
      </c>
      <c r="C28" s="86" t="s">
        <v>24</v>
      </c>
      <c r="D28" s="77">
        <f>SUM(D29:D32)</f>
        <v>0.33999999999999997</v>
      </c>
      <c r="E28" s="55">
        <f>SUM(E29:E32)</f>
        <v>0.37</v>
      </c>
    </row>
    <row r="29" spans="2:5" ht="14.25">
      <c r="B29" s="20" t="s">
        <v>15</v>
      </c>
      <c r="C29" s="84" t="s">
        <v>27</v>
      </c>
      <c r="D29" s="75">
        <v>0.06</v>
      </c>
      <c r="E29" s="54">
        <v>0.07</v>
      </c>
    </row>
    <row r="30" spans="2:5" ht="14.25">
      <c r="B30" s="20" t="s">
        <v>16</v>
      </c>
      <c r="C30" s="84" t="s">
        <v>36</v>
      </c>
      <c r="D30" s="75"/>
      <c r="E30" s="54"/>
    </row>
    <row r="31" spans="2:5" ht="14.25">
      <c r="B31" s="20" t="s">
        <v>17</v>
      </c>
      <c r="C31" s="84" t="s">
        <v>28</v>
      </c>
      <c r="D31" s="75">
        <v>0.25</v>
      </c>
      <c r="E31" s="54">
        <v>0.25</v>
      </c>
    </row>
    <row r="32" spans="2:5" ht="14.25">
      <c r="B32" s="20" t="s">
        <v>18</v>
      </c>
      <c r="C32" s="84" t="s">
        <v>29</v>
      </c>
      <c r="D32" s="75">
        <v>0.03</v>
      </c>
      <c r="E32" s="54">
        <v>0.05</v>
      </c>
    </row>
    <row r="33" spans="2:5" ht="14.25">
      <c r="B33" s="20" t="s">
        <v>38</v>
      </c>
      <c r="C33" s="84" t="s">
        <v>39</v>
      </c>
      <c r="D33" s="75">
        <v>0.26</v>
      </c>
      <c r="E33" s="54">
        <v>0.28</v>
      </c>
    </row>
    <row r="34" spans="2:5" ht="14.25">
      <c r="B34" s="1">
        <v>12</v>
      </c>
      <c r="C34" s="2" t="s">
        <v>10</v>
      </c>
      <c r="D34" s="75">
        <v>0.1</v>
      </c>
      <c r="E34" s="54">
        <v>0.23</v>
      </c>
    </row>
    <row r="35" spans="2:5" ht="14.25">
      <c r="B35" s="1">
        <v>13</v>
      </c>
      <c r="C35" s="2" t="s">
        <v>11</v>
      </c>
      <c r="D35" s="75">
        <v>0.22</v>
      </c>
      <c r="E35" s="54">
        <v>0.2</v>
      </c>
    </row>
    <row r="36" spans="2:5" ht="14.25">
      <c r="B36" s="1">
        <v>14</v>
      </c>
      <c r="C36" s="84" t="s">
        <v>30</v>
      </c>
      <c r="D36" s="75">
        <v>5.25</v>
      </c>
      <c r="E36" s="54">
        <v>6.53</v>
      </c>
    </row>
    <row r="37" spans="2:5" ht="14.25">
      <c r="B37" s="14">
        <v>15</v>
      </c>
      <c r="C37" s="46" t="s">
        <v>12</v>
      </c>
      <c r="D37" s="75">
        <v>5.57</v>
      </c>
      <c r="E37" s="54">
        <v>6.32</v>
      </c>
    </row>
    <row r="38" spans="2:5" ht="14.25">
      <c r="B38" s="1">
        <v>16</v>
      </c>
      <c r="C38" s="84" t="s">
        <v>32</v>
      </c>
      <c r="D38" s="75">
        <v>1.87</v>
      </c>
      <c r="E38" s="56">
        <v>1.94</v>
      </c>
    </row>
    <row r="39" spans="2:5" ht="14.25">
      <c r="B39" s="1">
        <v>17</v>
      </c>
      <c r="C39" s="87" t="s">
        <v>40</v>
      </c>
      <c r="D39" s="75">
        <v>0.89</v>
      </c>
      <c r="E39" s="54">
        <v>1.5</v>
      </c>
    </row>
    <row r="40" spans="2:5" ht="38.25">
      <c r="B40" s="48">
        <v>18</v>
      </c>
      <c r="C40" s="88" t="s">
        <v>73</v>
      </c>
      <c r="D40" s="76">
        <v>0.35</v>
      </c>
      <c r="E40" s="57">
        <v>0.44</v>
      </c>
    </row>
    <row r="41" spans="2:5" ht="14.25">
      <c r="B41" s="1">
        <v>19</v>
      </c>
      <c r="C41" s="84" t="s">
        <v>33</v>
      </c>
      <c r="D41" s="75">
        <v>1.59</v>
      </c>
      <c r="E41" s="54">
        <v>2</v>
      </c>
    </row>
    <row r="42" spans="2:5" ht="25.5">
      <c r="B42" s="48">
        <v>20</v>
      </c>
      <c r="C42" s="89" t="s">
        <v>74</v>
      </c>
      <c r="D42" s="76">
        <v>0.16</v>
      </c>
      <c r="E42" s="57">
        <v>0.19</v>
      </c>
    </row>
    <row r="43" spans="2:5" ht="25.5">
      <c r="B43" s="48">
        <v>21</v>
      </c>
      <c r="C43" s="89" t="s">
        <v>77</v>
      </c>
      <c r="D43" s="76">
        <v>0.74</v>
      </c>
      <c r="E43" s="57">
        <v>0.94</v>
      </c>
    </row>
    <row r="44" spans="2:5" ht="14.25">
      <c r="B44" s="1">
        <v>22</v>
      </c>
      <c r="C44" s="84" t="s">
        <v>35</v>
      </c>
      <c r="D44" s="75">
        <v>0.99</v>
      </c>
      <c r="E44" s="54">
        <v>1.28</v>
      </c>
    </row>
    <row r="45" spans="2:5" ht="15">
      <c r="B45" s="4">
        <v>23</v>
      </c>
      <c r="C45" s="86" t="s">
        <v>34</v>
      </c>
      <c r="D45" s="77">
        <v>2.67</v>
      </c>
      <c r="E45" s="55">
        <v>3.41</v>
      </c>
    </row>
    <row r="46" spans="2:5" ht="14.25">
      <c r="B46" s="35" t="s">
        <v>20</v>
      </c>
      <c r="C46" s="84" t="s">
        <v>13</v>
      </c>
      <c r="D46" s="75">
        <v>0.37</v>
      </c>
      <c r="E46" s="54">
        <v>0.47</v>
      </c>
    </row>
    <row r="47" spans="2:5" ht="26.25" thickBot="1">
      <c r="B47" s="96" t="s">
        <v>21</v>
      </c>
      <c r="C47" s="97" t="s">
        <v>75</v>
      </c>
      <c r="D47" s="78">
        <v>0.62</v>
      </c>
      <c r="E47" s="57">
        <v>0.8</v>
      </c>
    </row>
    <row r="48" spans="2:5" ht="16.5" thickBot="1">
      <c r="B48" s="93"/>
      <c r="C48" s="98" t="s">
        <v>70</v>
      </c>
      <c r="D48" s="199"/>
      <c r="E48" s="200"/>
    </row>
    <row r="49" spans="2:5" ht="30.75" thickBot="1">
      <c r="B49" s="16"/>
      <c r="C49" s="91" t="s">
        <v>118</v>
      </c>
      <c r="D49" s="195">
        <v>12.78</v>
      </c>
      <c r="E49" s="196"/>
    </row>
    <row r="50" spans="3:5" ht="12.75">
      <c r="C50" s="49"/>
      <c r="E50" s="59"/>
    </row>
    <row r="51" ht="12.75">
      <c r="C51" s="59"/>
    </row>
    <row r="52" ht="12.75">
      <c r="B52" s="59" t="s">
        <v>143</v>
      </c>
    </row>
  </sheetData>
  <mergeCells count="12">
    <mergeCell ref="D49:E49"/>
    <mergeCell ref="C15:C16"/>
    <mergeCell ref="B13:E13"/>
    <mergeCell ref="B14:E14"/>
    <mergeCell ref="B15:B16"/>
    <mergeCell ref="E15:E16"/>
    <mergeCell ref="D48:E48"/>
    <mergeCell ref="B8:E8"/>
    <mergeCell ref="B9:E9"/>
    <mergeCell ref="B10:E10"/>
    <mergeCell ref="B11:E11"/>
    <mergeCell ref="B12:E12"/>
  </mergeCells>
  <printOptions/>
  <pageMargins left="0.7874015748031497" right="0.5905511811023623" top="0.4330708661417323" bottom="0.4330708661417323" header="0.1968503937007874" footer="0.1968503937007874"/>
  <pageSetup fitToHeight="1" fitToWidth="1" horizontalDpi="600" verticalDpi="600" orientation="portrait" paperSize="9" scale="2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4:I94"/>
  <sheetViews>
    <sheetView tabSelected="1" zoomScale="115" zoomScaleNormal="115" workbookViewId="0" topLeftCell="A1">
      <selection activeCell="B94" sqref="B94"/>
    </sheetView>
  </sheetViews>
  <sheetFormatPr defaultColWidth="9.140625" defaultRowHeight="12.75"/>
  <cols>
    <col min="1" max="1" width="5.140625" style="0" customWidth="1"/>
    <col min="2" max="2" width="4.8515625" style="0" customWidth="1"/>
    <col min="3" max="3" width="68.421875" style="0" customWidth="1"/>
    <col min="4" max="4" width="28.421875" style="0" hidden="1" customWidth="1"/>
    <col min="5" max="5" width="29.7109375" style="0" customWidth="1"/>
    <col min="6" max="6" width="9.140625" style="0" hidden="1" customWidth="1"/>
    <col min="7" max="7" width="8.8515625" style="0" customWidth="1"/>
    <col min="8" max="8" width="10.7109375" style="0" customWidth="1"/>
    <col min="9" max="9" width="12.00390625" style="0" customWidth="1"/>
  </cols>
  <sheetData>
    <row r="4" spans="3:5" ht="12.75">
      <c r="C4" s="17"/>
      <c r="D4" s="17"/>
      <c r="E4" s="168" t="s">
        <v>19</v>
      </c>
    </row>
    <row r="5" spans="3:5" ht="12.75">
      <c r="C5" s="17"/>
      <c r="D5" s="17"/>
      <c r="E5" s="168" t="s">
        <v>137</v>
      </c>
    </row>
    <row r="6" spans="3:5" ht="12.75">
      <c r="C6" s="17"/>
      <c r="D6" s="79"/>
      <c r="E6" s="81" t="s">
        <v>139</v>
      </c>
    </row>
    <row r="7" spans="3:5" ht="12.75">
      <c r="C7" s="17"/>
      <c r="D7" s="80"/>
      <c r="E7" s="174">
        <v>43424</v>
      </c>
    </row>
    <row r="8" spans="3:5" ht="15.75">
      <c r="C8" s="6"/>
      <c r="D8" s="166"/>
      <c r="E8" s="166"/>
    </row>
    <row r="9" spans="2:5" ht="15.75">
      <c r="B9" s="191" t="s">
        <v>22</v>
      </c>
      <c r="C9" s="191"/>
      <c r="D9" s="191"/>
      <c r="E9" s="191"/>
    </row>
    <row r="10" spans="2:5" ht="15">
      <c r="B10" s="177" t="s">
        <v>90</v>
      </c>
      <c r="C10" s="177"/>
      <c r="D10" s="177"/>
      <c r="E10" s="177"/>
    </row>
    <row r="11" spans="2:5" ht="15">
      <c r="B11" s="177" t="s">
        <v>110</v>
      </c>
      <c r="C11" s="177"/>
      <c r="D11" s="177"/>
      <c r="E11" s="177"/>
    </row>
    <row r="12" spans="2:5" ht="15.75">
      <c r="B12" s="181" t="s">
        <v>111</v>
      </c>
      <c r="C12" s="181"/>
      <c r="D12" s="181"/>
      <c r="E12" s="181"/>
    </row>
    <row r="13" spans="2:5" ht="12.75">
      <c r="B13" s="182" t="s">
        <v>134</v>
      </c>
      <c r="C13" s="182"/>
      <c r="D13" s="182"/>
      <c r="E13" s="182"/>
    </row>
    <row r="14" spans="2:5" ht="12.75">
      <c r="B14" s="184" t="s">
        <v>135</v>
      </c>
      <c r="C14" s="184"/>
      <c r="D14" s="184"/>
      <c r="E14" s="184"/>
    </row>
    <row r="15" spans="2:5" ht="16.5" thickBot="1">
      <c r="B15" s="183" t="s">
        <v>116</v>
      </c>
      <c r="C15" s="183"/>
      <c r="D15" s="183"/>
      <c r="E15" s="183"/>
    </row>
    <row r="16" spans="2:5" ht="15">
      <c r="B16" s="187" t="s">
        <v>1</v>
      </c>
      <c r="C16" s="179" t="s">
        <v>2</v>
      </c>
      <c r="D16" s="60" t="s">
        <v>72</v>
      </c>
      <c r="E16" s="185" t="s">
        <v>72</v>
      </c>
    </row>
    <row r="17" spans="2:5" ht="13.5" thickBot="1">
      <c r="B17" s="188"/>
      <c r="C17" s="180"/>
      <c r="D17" s="62" t="s">
        <v>79</v>
      </c>
      <c r="E17" s="186"/>
    </row>
    <row r="18" spans="2:5" ht="16.5" thickBot="1">
      <c r="B18" s="7"/>
      <c r="C18" s="82" t="s">
        <v>0</v>
      </c>
      <c r="D18" s="58">
        <f>SUM(D19:D29,D34:D46)</f>
        <v>29.869999999999997</v>
      </c>
      <c r="E18" s="36">
        <f>SUM(E20:E29,E34:E46)</f>
        <v>34.690000000000005</v>
      </c>
    </row>
    <row r="19" spans="2:5" ht="12.75">
      <c r="B19" s="13"/>
      <c r="C19" s="83" t="s">
        <v>3</v>
      </c>
      <c r="D19" s="40"/>
      <c r="E19" s="12"/>
    </row>
    <row r="20" spans="2:5" ht="25.5">
      <c r="B20" s="1">
        <v>1</v>
      </c>
      <c r="C20" s="85" t="s">
        <v>97</v>
      </c>
      <c r="D20" s="37">
        <v>2.36</v>
      </c>
      <c r="E20" s="54">
        <v>3.24</v>
      </c>
    </row>
    <row r="21" spans="2:5" ht="14.25">
      <c r="B21" s="1">
        <v>2</v>
      </c>
      <c r="C21" s="2" t="s">
        <v>4</v>
      </c>
      <c r="D21" s="37">
        <v>0.31</v>
      </c>
      <c r="E21" s="54">
        <v>0.3</v>
      </c>
    </row>
    <row r="22" spans="2:5" ht="14.25">
      <c r="B22" s="1">
        <v>3</v>
      </c>
      <c r="C22" s="2" t="s">
        <v>5</v>
      </c>
      <c r="D22" s="37">
        <v>0.05</v>
      </c>
      <c r="E22" s="54">
        <v>0.04</v>
      </c>
    </row>
    <row r="23" spans="2:5" ht="14.25">
      <c r="B23" s="1">
        <v>4</v>
      </c>
      <c r="C23" s="2" t="s">
        <v>6</v>
      </c>
      <c r="D23" s="37">
        <v>1.16</v>
      </c>
      <c r="E23" s="54">
        <v>1.36</v>
      </c>
    </row>
    <row r="24" spans="2:5" ht="14.25">
      <c r="B24" s="1">
        <v>5</v>
      </c>
      <c r="C24" s="2" t="s">
        <v>7</v>
      </c>
      <c r="D24" s="37">
        <v>0.14</v>
      </c>
      <c r="E24" s="54">
        <v>0.17</v>
      </c>
    </row>
    <row r="25" spans="2:5" ht="14.25">
      <c r="B25" s="1">
        <v>6</v>
      </c>
      <c r="C25" s="2" t="s">
        <v>8</v>
      </c>
      <c r="D25" s="37">
        <v>0.51</v>
      </c>
      <c r="E25" s="54">
        <v>0.52</v>
      </c>
    </row>
    <row r="26" spans="2:5" ht="25.5">
      <c r="B26" s="48">
        <v>7</v>
      </c>
      <c r="C26" s="85" t="s">
        <v>78</v>
      </c>
      <c r="D26" s="50">
        <v>2.73</v>
      </c>
      <c r="E26" s="57">
        <v>2.44</v>
      </c>
    </row>
    <row r="27" spans="2:5" ht="14.25">
      <c r="B27" s="1">
        <v>8</v>
      </c>
      <c r="C27" s="2" t="s">
        <v>9</v>
      </c>
      <c r="D27" s="37">
        <v>1</v>
      </c>
      <c r="E27" s="54">
        <v>1.49</v>
      </c>
    </row>
    <row r="28" spans="2:5" ht="14.25">
      <c r="B28" s="1">
        <v>9</v>
      </c>
      <c r="C28" s="87" t="s">
        <v>85</v>
      </c>
      <c r="D28" s="37">
        <v>0.61</v>
      </c>
      <c r="E28" s="54">
        <v>0.71</v>
      </c>
    </row>
    <row r="29" spans="2:5" ht="15">
      <c r="B29" s="4">
        <v>10</v>
      </c>
      <c r="C29" s="86" t="s">
        <v>24</v>
      </c>
      <c r="D29" s="45">
        <f>SUM(D30:D33)</f>
        <v>0.33999999999999997</v>
      </c>
      <c r="E29" s="55">
        <f>SUM(E30:E33)</f>
        <v>0.31</v>
      </c>
    </row>
    <row r="30" spans="2:5" ht="14.25">
      <c r="B30" s="20" t="s">
        <v>15</v>
      </c>
      <c r="C30" s="84" t="s">
        <v>27</v>
      </c>
      <c r="D30" s="37">
        <v>0.06</v>
      </c>
      <c r="E30" s="54">
        <v>0.07</v>
      </c>
    </row>
    <row r="31" spans="2:5" ht="14.25">
      <c r="B31" s="20" t="s">
        <v>16</v>
      </c>
      <c r="C31" s="84" t="s">
        <v>36</v>
      </c>
      <c r="D31" s="37"/>
      <c r="E31" s="54"/>
    </row>
    <row r="32" spans="2:5" ht="14.25">
      <c r="B32" s="20" t="s">
        <v>17</v>
      </c>
      <c r="C32" s="84" t="s">
        <v>28</v>
      </c>
      <c r="D32" s="37">
        <v>0.25</v>
      </c>
      <c r="E32" s="54">
        <v>0.19</v>
      </c>
    </row>
    <row r="33" spans="2:5" ht="14.25">
      <c r="B33" s="20" t="s">
        <v>18</v>
      </c>
      <c r="C33" s="84" t="s">
        <v>29</v>
      </c>
      <c r="D33" s="37">
        <v>0.03</v>
      </c>
      <c r="E33" s="54">
        <v>0.05</v>
      </c>
    </row>
    <row r="34" spans="2:5" ht="14.25">
      <c r="B34" s="20" t="s">
        <v>38</v>
      </c>
      <c r="C34" s="84" t="s">
        <v>39</v>
      </c>
      <c r="D34" s="37">
        <v>0.26</v>
      </c>
      <c r="E34" s="54">
        <v>0.2</v>
      </c>
    </row>
    <row r="35" spans="2:5" ht="14.25">
      <c r="B35" s="1">
        <v>12</v>
      </c>
      <c r="C35" s="2" t="s">
        <v>10</v>
      </c>
      <c r="D35" s="37">
        <v>0.1</v>
      </c>
      <c r="E35" s="54">
        <v>0.19</v>
      </c>
    </row>
    <row r="36" spans="2:5" ht="14.25">
      <c r="B36" s="1">
        <v>13</v>
      </c>
      <c r="C36" s="2" t="s">
        <v>11</v>
      </c>
      <c r="D36" s="37">
        <v>0.22</v>
      </c>
      <c r="E36" s="54">
        <v>0.2</v>
      </c>
    </row>
    <row r="37" spans="2:5" ht="14.25">
      <c r="B37" s="1">
        <v>14</v>
      </c>
      <c r="C37" s="84" t="s">
        <v>30</v>
      </c>
      <c r="D37" s="37">
        <v>5.25</v>
      </c>
      <c r="E37" s="54">
        <v>6.53</v>
      </c>
    </row>
    <row r="38" spans="2:5" ht="14.25">
      <c r="B38" s="14">
        <v>15</v>
      </c>
      <c r="C38" s="46" t="s">
        <v>12</v>
      </c>
      <c r="D38" s="37">
        <v>5.57</v>
      </c>
      <c r="E38" s="54">
        <v>6.4</v>
      </c>
    </row>
    <row r="39" spans="2:5" ht="14.25">
      <c r="B39" s="1">
        <v>16</v>
      </c>
      <c r="C39" s="84" t="s">
        <v>32</v>
      </c>
      <c r="D39" s="37">
        <v>1.87</v>
      </c>
      <c r="E39" s="56">
        <v>1.49</v>
      </c>
    </row>
    <row r="40" spans="2:5" ht="14.25">
      <c r="B40" s="1">
        <v>17</v>
      </c>
      <c r="C40" s="87" t="s">
        <v>40</v>
      </c>
      <c r="D40" s="37">
        <v>0.89</v>
      </c>
      <c r="E40" s="54">
        <v>0.84</v>
      </c>
    </row>
    <row r="41" spans="2:5" ht="38.25">
      <c r="B41" s="48">
        <v>18</v>
      </c>
      <c r="C41" s="88" t="s">
        <v>73</v>
      </c>
      <c r="D41" s="50">
        <v>0.35</v>
      </c>
      <c r="E41" s="57">
        <v>0.44</v>
      </c>
    </row>
    <row r="42" spans="2:5" ht="14.25">
      <c r="B42" s="1">
        <v>19</v>
      </c>
      <c r="C42" s="84" t="s">
        <v>33</v>
      </c>
      <c r="D42" s="37">
        <v>1.59</v>
      </c>
      <c r="E42" s="54">
        <v>2</v>
      </c>
    </row>
    <row r="43" spans="2:5" ht="25.5">
      <c r="B43" s="48">
        <v>20</v>
      </c>
      <c r="C43" s="89" t="s">
        <v>74</v>
      </c>
      <c r="D43" s="50">
        <v>0.16</v>
      </c>
      <c r="E43" s="57">
        <v>0.19</v>
      </c>
    </row>
    <row r="44" spans="2:5" ht="25.5">
      <c r="B44" s="48">
        <v>21</v>
      </c>
      <c r="C44" s="89" t="s">
        <v>77</v>
      </c>
      <c r="D44" s="50">
        <v>0.74</v>
      </c>
      <c r="E44" s="57">
        <v>0.94</v>
      </c>
    </row>
    <row r="45" spans="2:5" ht="14.25">
      <c r="B45" s="1">
        <v>22</v>
      </c>
      <c r="C45" s="84" t="s">
        <v>35</v>
      </c>
      <c r="D45" s="37">
        <v>0.99</v>
      </c>
      <c r="E45" s="54">
        <v>1.28</v>
      </c>
    </row>
    <row r="46" spans="2:5" ht="15">
      <c r="B46" s="4">
        <v>23</v>
      </c>
      <c r="C46" s="86" t="s">
        <v>34</v>
      </c>
      <c r="D46" s="45">
        <v>2.67</v>
      </c>
      <c r="E46" s="55">
        <v>3.41</v>
      </c>
    </row>
    <row r="47" spans="2:5" ht="14.25">
      <c r="B47" s="35" t="s">
        <v>20</v>
      </c>
      <c r="C47" s="84" t="s">
        <v>13</v>
      </c>
      <c r="D47" s="37">
        <v>0.37</v>
      </c>
      <c r="E47" s="54">
        <v>0.47</v>
      </c>
    </row>
    <row r="48" spans="2:5" ht="39" thickBot="1">
      <c r="B48" s="51" t="s">
        <v>21</v>
      </c>
      <c r="C48" s="85" t="s">
        <v>75</v>
      </c>
      <c r="D48" s="50">
        <v>0.62</v>
      </c>
      <c r="E48" s="57">
        <v>0.8</v>
      </c>
    </row>
    <row r="49" spans="2:5" ht="16.5" thickBot="1">
      <c r="B49" s="38"/>
      <c r="C49" s="90" t="s">
        <v>70</v>
      </c>
      <c r="D49" s="199"/>
      <c r="E49" s="200"/>
    </row>
    <row r="50" spans="2:5" ht="30.75" thickBot="1">
      <c r="B50" s="16"/>
      <c r="C50" s="91" t="s">
        <v>123</v>
      </c>
      <c r="D50" s="195">
        <v>12.78</v>
      </c>
      <c r="E50" s="196"/>
    </row>
    <row r="51" ht="12.75">
      <c r="C51" s="49"/>
    </row>
    <row r="54" spans="3:5" ht="15.75">
      <c r="C54" s="6"/>
      <c r="D54" s="31"/>
      <c r="E54" s="170" t="s">
        <v>19</v>
      </c>
    </row>
    <row r="55" spans="3:5" ht="15.75">
      <c r="C55" s="31"/>
      <c r="D55" s="31"/>
      <c r="E55" s="170" t="s">
        <v>137</v>
      </c>
    </row>
    <row r="56" spans="3:5" ht="12.75">
      <c r="C56" s="3"/>
      <c r="D56" s="81" t="s">
        <v>80</v>
      </c>
      <c r="E56" s="81" t="s">
        <v>140</v>
      </c>
    </row>
    <row r="57" spans="3:5" ht="12.75">
      <c r="C57" s="3"/>
      <c r="D57" s="81" t="s">
        <v>81</v>
      </c>
      <c r="E57" s="174">
        <v>43424</v>
      </c>
    </row>
    <row r="58" spans="2:5" ht="18">
      <c r="B58" s="176" t="s">
        <v>88</v>
      </c>
      <c r="C58" s="176"/>
      <c r="D58" s="176"/>
      <c r="E58" s="176"/>
    </row>
    <row r="59" spans="2:5" ht="15">
      <c r="B59" s="177" t="s">
        <v>90</v>
      </c>
      <c r="C59" s="177"/>
      <c r="D59" s="177"/>
      <c r="E59" s="177"/>
    </row>
    <row r="60" spans="2:5" ht="15">
      <c r="B60" s="169"/>
      <c r="C60" s="177" t="s">
        <v>113</v>
      </c>
      <c r="D60" s="177"/>
      <c r="E60" s="177"/>
    </row>
    <row r="61" spans="2:5" ht="18">
      <c r="B61" s="177" t="s">
        <v>112</v>
      </c>
      <c r="C61" s="177"/>
      <c r="D61" s="177"/>
      <c r="E61" s="177"/>
    </row>
    <row r="62" spans="2:5" ht="12.75">
      <c r="B62" s="182" t="s">
        <v>136</v>
      </c>
      <c r="C62" s="182"/>
      <c r="D62" s="182"/>
      <c r="E62" s="182"/>
    </row>
    <row r="63" spans="2:5" ht="12.75">
      <c r="B63" s="184"/>
      <c r="C63" s="184"/>
      <c r="D63" s="184"/>
      <c r="E63" s="184"/>
    </row>
    <row r="64" spans="2:5" ht="16.5" thickBot="1">
      <c r="B64" s="183" t="s">
        <v>116</v>
      </c>
      <c r="C64" s="183"/>
      <c r="D64" s="183"/>
      <c r="E64" s="183"/>
    </row>
    <row r="65" spans="2:5" ht="12.75">
      <c r="B65" s="209" t="s">
        <v>1</v>
      </c>
      <c r="C65" s="211" t="s">
        <v>2</v>
      </c>
      <c r="D65" s="213" t="s">
        <v>72</v>
      </c>
      <c r="E65" s="205"/>
    </row>
    <row r="66" spans="2:5" ht="13.5" thickBot="1">
      <c r="B66" s="210"/>
      <c r="C66" s="212"/>
      <c r="D66" s="214"/>
      <c r="E66" s="207"/>
    </row>
    <row r="67" spans="2:9" ht="15">
      <c r="B67" s="110">
        <v>1</v>
      </c>
      <c r="C67" s="118" t="s">
        <v>49</v>
      </c>
      <c r="D67" s="102">
        <f>SUM(D68:D83)</f>
        <v>14.88</v>
      </c>
      <c r="E67" s="27">
        <f>SUM(E68:E83)</f>
        <v>29.68</v>
      </c>
      <c r="H67" s="219"/>
      <c r="I67" s="219"/>
    </row>
    <row r="68" spans="2:5" ht="14.25">
      <c r="B68" s="111" t="s">
        <v>55</v>
      </c>
      <c r="C68" s="119" t="s">
        <v>44</v>
      </c>
      <c r="D68" s="103">
        <v>2.19</v>
      </c>
      <c r="E68" s="54">
        <v>3.24</v>
      </c>
    </row>
    <row r="69" spans="2:5" ht="14.25">
      <c r="B69" s="111" t="s">
        <v>54</v>
      </c>
      <c r="C69" s="120" t="s">
        <v>45</v>
      </c>
      <c r="D69" s="103">
        <v>0.29</v>
      </c>
      <c r="E69" s="54">
        <v>0.3</v>
      </c>
    </row>
    <row r="70" spans="2:5" ht="14.25">
      <c r="B70" s="111" t="s">
        <v>56</v>
      </c>
      <c r="C70" s="120" t="s">
        <v>7</v>
      </c>
      <c r="D70" s="103">
        <v>0.13</v>
      </c>
      <c r="E70" s="54">
        <v>0.17</v>
      </c>
    </row>
    <row r="71" spans="2:5" ht="25.5">
      <c r="B71" s="111" t="s">
        <v>57</v>
      </c>
      <c r="C71" s="85" t="s">
        <v>78</v>
      </c>
      <c r="D71" s="50">
        <v>2.73</v>
      </c>
      <c r="E71" s="57">
        <v>2.44</v>
      </c>
    </row>
    <row r="72" spans="2:5" ht="14.25">
      <c r="B72" s="111" t="s">
        <v>58</v>
      </c>
      <c r="C72" s="119" t="s">
        <v>41</v>
      </c>
      <c r="D72" s="103"/>
      <c r="E72" s="54">
        <v>1.49</v>
      </c>
    </row>
    <row r="73" spans="2:5" ht="14.25">
      <c r="B73" s="111" t="s">
        <v>59</v>
      </c>
      <c r="C73" s="119" t="s">
        <v>48</v>
      </c>
      <c r="D73" s="103">
        <v>0.56</v>
      </c>
      <c r="E73" s="54">
        <v>0.71</v>
      </c>
    </row>
    <row r="74" spans="2:5" ht="14.25">
      <c r="B74" s="111" t="s">
        <v>60</v>
      </c>
      <c r="C74" s="121" t="s">
        <v>42</v>
      </c>
      <c r="D74" s="103"/>
      <c r="E74" s="54">
        <v>0.19</v>
      </c>
    </row>
    <row r="75" spans="2:5" ht="14.25">
      <c r="B75" s="111" t="s">
        <v>61</v>
      </c>
      <c r="C75" s="121" t="s">
        <v>43</v>
      </c>
      <c r="D75" s="103"/>
      <c r="E75" s="54">
        <v>0.05</v>
      </c>
    </row>
    <row r="76" spans="2:5" ht="14.25">
      <c r="B76" s="111" t="s">
        <v>62</v>
      </c>
      <c r="C76" s="121" t="s">
        <v>39</v>
      </c>
      <c r="D76" s="103"/>
      <c r="E76" s="54">
        <v>0.2</v>
      </c>
    </row>
    <row r="77" spans="2:5" ht="14.25">
      <c r="B77" s="111" t="s">
        <v>63</v>
      </c>
      <c r="C77" s="120" t="s">
        <v>103</v>
      </c>
      <c r="D77" s="103"/>
      <c r="E77" s="54">
        <v>6.53</v>
      </c>
    </row>
    <row r="78" spans="2:5" ht="14.25">
      <c r="B78" s="111" t="s">
        <v>64</v>
      </c>
      <c r="C78" s="46" t="s">
        <v>12</v>
      </c>
      <c r="D78" s="37">
        <v>5.57</v>
      </c>
      <c r="E78" s="54">
        <v>6.4</v>
      </c>
    </row>
    <row r="79" spans="2:5" ht="25.5">
      <c r="B79" s="111" t="s">
        <v>65</v>
      </c>
      <c r="C79" s="128" t="s">
        <v>95</v>
      </c>
      <c r="D79" s="103">
        <v>1.73</v>
      </c>
      <c r="E79" s="56">
        <v>1.49</v>
      </c>
    </row>
    <row r="80" spans="2:5" ht="14.25">
      <c r="B80" s="111" t="s">
        <v>66</v>
      </c>
      <c r="C80" s="119" t="s">
        <v>40</v>
      </c>
      <c r="D80" s="103"/>
      <c r="E80" s="54">
        <v>0.84</v>
      </c>
    </row>
    <row r="81" spans="2:5" ht="25.5">
      <c r="B81" s="127" t="s">
        <v>67</v>
      </c>
      <c r="C81" s="128" t="s">
        <v>83</v>
      </c>
      <c r="D81" s="103">
        <v>0.69</v>
      </c>
      <c r="E81" s="57">
        <v>0.94</v>
      </c>
    </row>
    <row r="82" spans="2:5" ht="14.25">
      <c r="B82" s="111" t="s">
        <v>68</v>
      </c>
      <c r="C82" s="84" t="s">
        <v>35</v>
      </c>
      <c r="D82" s="37">
        <v>0.99</v>
      </c>
      <c r="E82" s="54">
        <v>1.28</v>
      </c>
    </row>
    <row r="83" spans="2:5" ht="15" thickBot="1">
      <c r="B83" s="112" t="s">
        <v>69</v>
      </c>
      <c r="C83" s="33" t="s">
        <v>47</v>
      </c>
      <c r="D83" s="105"/>
      <c r="E83" s="29">
        <v>3.41</v>
      </c>
    </row>
    <row r="84" spans="2:5" ht="14.25">
      <c r="B84" s="113"/>
      <c r="C84" s="122"/>
      <c r="D84" s="106"/>
      <c r="E84" s="47"/>
    </row>
    <row r="85" spans="2:5" ht="15">
      <c r="B85" s="114" t="s">
        <v>53</v>
      </c>
      <c r="C85" s="123" t="s">
        <v>46</v>
      </c>
      <c r="D85" s="107">
        <f>SUM(D86:D87)</f>
        <v>45.11</v>
      </c>
      <c r="E85" s="22">
        <f>SUM(E86:E87)</f>
        <v>53.87</v>
      </c>
    </row>
    <row r="86" spans="2:5" ht="14.25">
      <c r="B86" s="115"/>
      <c r="C86" s="124" t="s">
        <v>51</v>
      </c>
      <c r="D86" s="104">
        <v>45.11</v>
      </c>
      <c r="E86" s="25">
        <v>45.11</v>
      </c>
    </row>
    <row r="87" spans="2:5" ht="14.25">
      <c r="B87" s="171"/>
      <c r="C87" s="124" t="s">
        <v>50</v>
      </c>
      <c r="D87" s="108"/>
      <c r="E87" s="25">
        <v>8.76</v>
      </c>
    </row>
    <row r="88" spans="2:5" ht="13.5" thickBot="1">
      <c r="B88" s="116"/>
      <c r="C88" s="125"/>
      <c r="D88" s="109"/>
      <c r="E88" s="28"/>
    </row>
    <row r="89" spans="2:5" ht="16.5" thickBot="1">
      <c r="B89" s="117"/>
      <c r="C89" s="126" t="s">
        <v>52</v>
      </c>
      <c r="D89" s="215">
        <f>SUM(E85,E67)</f>
        <v>83.55</v>
      </c>
      <c r="E89" s="200"/>
    </row>
    <row r="91" spans="2:5" ht="12.75">
      <c r="B91" s="216" t="s">
        <v>84</v>
      </c>
      <c r="C91" s="216"/>
      <c r="D91" s="216"/>
      <c r="E91" s="216"/>
    </row>
    <row r="92" spans="2:5" ht="12.75">
      <c r="B92" s="193"/>
      <c r="C92" s="193"/>
      <c r="D92" s="193"/>
      <c r="E92" s="193"/>
    </row>
    <row r="93" spans="2:5" ht="12.75">
      <c r="B93" s="217"/>
      <c r="C93" s="218"/>
      <c r="D93" s="218"/>
      <c r="E93" s="218"/>
    </row>
    <row r="94" ht="12.75">
      <c r="B94" s="59" t="s">
        <v>143</v>
      </c>
    </row>
  </sheetData>
  <mergeCells count="26">
    <mergeCell ref="D89:E89"/>
    <mergeCell ref="B91:E91"/>
    <mergeCell ref="B92:E92"/>
    <mergeCell ref="B93:E93"/>
    <mergeCell ref="B63:E63"/>
    <mergeCell ref="B64:E64"/>
    <mergeCell ref="B65:B66"/>
    <mergeCell ref="C65:C66"/>
    <mergeCell ref="D65:E66"/>
    <mergeCell ref="B58:E58"/>
    <mergeCell ref="B59:E59"/>
    <mergeCell ref="C60:E60"/>
    <mergeCell ref="B61:E61"/>
    <mergeCell ref="B62:E62"/>
    <mergeCell ref="B9:E9"/>
    <mergeCell ref="B10:E10"/>
    <mergeCell ref="B11:E11"/>
    <mergeCell ref="B12:E12"/>
    <mergeCell ref="B13:E13"/>
    <mergeCell ref="D49:E49"/>
    <mergeCell ref="D50:E50"/>
    <mergeCell ref="B14:E14"/>
    <mergeCell ref="B15:E15"/>
    <mergeCell ref="B16:B17"/>
    <mergeCell ref="C16:C17"/>
    <mergeCell ref="E16:E17"/>
  </mergeCells>
  <printOptions/>
  <pageMargins left="0.7874015748031497" right="0.5511811023622047" top="0.6299212598425197" bottom="0.5118110236220472" header="0.15748031496062992" footer="0.07874015748031496"/>
  <pageSetup fitToHeight="1" fitToWidth="1"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Казаковцева Анна Юрьевна</cp:lastModifiedBy>
  <cp:lastPrinted>2018-11-20T11:03:46Z</cp:lastPrinted>
  <dcterms:created xsi:type="dcterms:W3CDTF">1996-10-08T23:32:33Z</dcterms:created>
  <dcterms:modified xsi:type="dcterms:W3CDTF">2018-11-23T06:34:51Z</dcterms:modified>
  <cp:category/>
  <cp:version/>
  <cp:contentType/>
  <cp:contentStatus/>
</cp:coreProperties>
</file>